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<sst xmlns="http://schemas.openxmlformats.org/spreadsheetml/2006/main" count="23" uniqueCount="23">
  <si>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</t>
  </si>
  <si>
    <t>黔江区五里镇2026年特色旅居村配套基础设施                 
建设以工代赈项目投资估算表</t>
  </si>
  <si>
    <t>序   号</t>
  </si>
  <si>
    <t>工程或费用名称</t>
  </si>
  <si>
    <t>金额（万元）</t>
  </si>
  <si>
    <t>备注</t>
  </si>
  <si>
    <t>一</t>
  </si>
  <si>
    <t>工程建设费用</t>
  </si>
  <si>
    <t xml:space="preserve">  项目实施过程中最大限度吸纳当地返乡农民工、家庭经济困难高校毕业生、退伍军人、脱贫人口、防止返贫监测对象和其他农村低收入家庭劳动力参与工程建设，项目累计用工人数不得少于279人，发放劳务报酬金额不得低于314万元</t>
  </si>
  <si>
    <t>场地硬化工程</t>
  </si>
  <si>
    <t>农村道路工程</t>
  </si>
  <si>
    <t>人行步道工程</t>
  </si>
  <si>
    <t>土地平整工程</t>
  </si>
  <si>
    <t>河堤工程</t>
  </si>
  <si>
    <t>二</t>
  </si>
  <si>
    <t>工程建设其他费用</t>
  </si>
  <si>
    <t>工程建设监理费</t>
  </si>
  <si>
    <t>科研勘察设计费</t>
  </si>
  <si>
    <t>工程质量检测费</t>
  </si>
  <si>
    <t>工程咨询费</t>
  </si>
  <si>
    <t>工程保险费</t>
  </si>
  <si>
    <t>三</t>
  </si>
  <si>
    <t>工程估算总投资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</si>
</sst>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b/>
      <sz val="14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2"/>
      <name val="方正黑体_GBK"/>
      <charset val="134"/>
    </font>
    <font>
      <sz val="12"/>
      <color theme="1"/>
      <name val="仿宋_GB2312"/>
      <charset val="134"/>
    </font>
    <font>
      <sz val="12"/>
      <name val="方正楷体_GBK"/>
      <charset val="134"/>
    </font>
    <font>
      <sz val="12"/>
      <color rgb="FF000000"/>
      <name val="方正仿宋_GBK"/>
      <charset val="134"/>
    </font>
    <font>
      <b/>
      <sz val="12"/>
      <name val="方正楷体_GBK"/>
      <charset val="134"/>
    </font>
    <font>
      <b/>
      <sz val="12"/>
      <color rgb="FF000000"/>
      <name val="方正楷体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topLeftCell="A6" workbookViewId="0">
      <selection activeCell="G3" sqref="G3"/>
    </sheetView>
  </sheetViews>
  <sheetFormatPr defaultColWidth="9" defaultRowHeight="30" customHeight="1" outlineLevelCol="3"/>
  <cols>
    <col min="1" max="1" width="12.625" customWidth="1"/>
    <col min="2" max="2" width="37.625" customWidth="1"/>
    <col min="3" max="3" width="16.625" customWidth="1"/>
    <col min="4" max="4" width="12.75" customWidth="1"/>
  </cols>
  <sheetData>
    <row r="1" ht="39" customHeight="1" spans="1:4">
      <c r="A1" s="1" t="s">
        <v>0</v>
      </c>
    </row>
    <row r="2" ht="70" customHeight="1" spans="1:4">
      <c r="A2" s="2" t="s">
        <v>1</v>
      </c>
      <c r="B2" s="2"/>
      <c r="C2" s="2"/>
      <c r="D2" s="2"/>
    </row>
    <row r="3" ht="40" customHeight="1" spans="1:4">
      <c r="A3" s="3" t="s">
        <v>2</v>
      </c>
      <c r="B3" s="3" t="s">
        <v>3</v>
      </c>
      <c r="C3" s="4" t="s">
        <v>4</v>
      </c>
      <c r="D3" s="5" t="s">
        <v>5</v>
      </c>
    </row>
    <row r="4" ht="36" customHeight="1" spans="1:4">
      <c r="A4" s="6" t="s">
        <v>6</v>
      </c>
      <c r="B4" s="6" t="s">
        <v>7</v>
      </c>
      <c r="C4" s="7">
        <f>SUM(C5:C9)</f>
        <v>693.01</v>
      </c>
      <c r="D4" s="8" t="s">
        <v>8</v>
      </c>
    </row>
    <row r="5" ht="33" customHeight="1" spans="1:4">
      <c r="A5" s="9">
        <v>1</v>
      </c>
      <c r="B5" s="10" t="s">
        <v>9</v>
      </c>
      <c r="C5" s="11">
        <v>32.51</v>
      </c>
      <c r="D5" s="8"/>
    </row>
    <row r="6" ht="33" customHeight="1" spans="1:4">
      <c r="A6" s="9">
        <v>2</v>
      </c>
      <c r="B6" s="10" t="s">
        <v>10</v>
      </c>
      <c r="C6" s="11">
        <v>126.01</v>
      </c>
      <c r="D6" s="8"/>
    </row>
    <row r="7" ht="33" customHeight="1" spans="1:4">
      <c r="A7" s="9">
        <v>3</v>
      </c>
      <c r="B7" s="10" t="s">
        <v>11</v>
      </c>
      <c r="C7" s="11">
        <v>67.5</v>
      </c>
      <c r="D7" s="8"/>
    </row>
    <row r="8" ht="33" customHeight="1" spans="1:4">
      <c r="A8" s="9">
        <v>4</v>
      </c>
      <c r="B8" s="10" t="s">
        <v>12</v>
      </c>
      <c r="C8" s="11">
        <v>66.52</v>
      </c>
      <c r="D8" s="8"/>
    </row>
    <row r="9" ht="33" customHeight="1" spans="1:4">
      <c r="A9" s="9">
        <v>5</v>
      </c>
      <c r="B9" s="10" t="s">
        <v>13</v>
      </c>
      <c r="C9" s="11">
        <v>400.47</v>
      </c>
      <c r="D9" s="8"/>
    </row>
    <row r="10" ht="33" customHeight="1" spans="1:4">
      <c r="A10" s="12" t="s">
        <v>14</v>
      </c>
      <c r="B10" s="13" t="s">
        <v>15</v>
      </c>
      <c r="C10" s="14">
        <f>SUM(C11:C15)</f>
        <v>58.08</v>
      </c>
      <c r="D10" s="8"/>
    </row>
    <row r="11" ht="38" customHeight="1" spans="1:4">
      <c r="A11" s="9">
        <v>1</v>
      </c>
      <c r="B11" s="15" t="s">
        <v>16</v>
      </c>
      <c r="C11" s="16">
        <f>ROUND(16.5+(C4-500)/500*13.6,2)</f>
        <v>21.75</v>
      </c>
      <c r="D11" s="8"/>
    </row>
    <row r="12" ht="36" customHeight="1" spans="1:4">
      <c r="A12" s="9">
        <v>2</v>
      </c>
      <c r="B12" s="15" t="s">
        <v>17</v>
      </c>
      <c r="C12" s="16">
        <f>ROUND(C4/1000*5+20.9*0.8+(C4-500)/500*17.9*0.38,2)</f>
        <v>22.81</v>
      </c>
      <c r="D12" s="8"/>
    </row>
    <row r="13" ht="31" customHeight="1" spans="1:4">
      <c r="A13" s="9">
        <v>3</v>
      </c>
      <c r="B13" s="15" t="s">
        <v>18</v>
      </c>
      <c r="C13" s="16">
        <f>ROUND((C4)*0.5%,2)</f>
        <v>3.47</v>
      </c>
      <c r="D13" s="8"/>
    </row>
    <row r="14" ht="34" customHeight="1" spans="1:4">
      <c r="A14" s="9">
        <v>4</v>
      </c>
      <c r="B14" s="15" t="s">
        <v>19</v>
      </c>
      <c r="C14" s="16">
        <f>ROUND(3+(C4-500)*0.2%*0.8*3+500*0.8*0.25%*3,2)</f>
        <v>6.93</v>
      </c>
      <c r="D14" s="8"/>
    </row>
    <row r="15" ht="33" customHeight="1" spans="1:4">
      <c r="A15" s="9">
        <v>5</v>
      </c>
      <c r="B15" s="15" t="s">
        <v>20</v>
      </c>
      <c r="C15" s="16">
        <f>ROUND((C4)*0.45%,2)</f>
        <v>3.12</v>
      </c>
      <c r="D15" s="8"/>
    </row>
    <row r="16" ht="48" customHeight="1" spans="1:4">
      <c r="A16" s="6" t="s">
        <v>21</v>
      </c>
      <c r="B16" s="6" t="s">
        <v>22</v>
      </c>
      <c r="C16" s="7">
        <f>SUM(C4,C10)</f>
        <v>751.09</v>
      </c>
      <c r="D16" s="8"/>
    </row>
  </sheetData>
  <mergeCells count="2">
    <mergeCell ref="A2:D2"/>
    <mergeCell ref="D4:D16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董丽莉</cp:lastModifiedBy>
  <dcterms:created xsi:type="dcterms:W3CDTF">2021-03-11T07:10:00Z</dcterms:created>
  <cp:lastPrinted>2021-09-23T08:01:00Z</cp:lastPrinted>
  <dcterms:modified xsi:type="dcterms:W3CDTF">2026-01-26T07:07:48Z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3C69704242914FC79553314ECA7988CC_12</vt:lpwstr>
  </property>
  <property fmtid="{D5CDD505-2E9C-101B-9397-08002B2CF9AE}" pid="4" name="CalculationRule">
    <vt:i4>0</vt:i4>
  </property>
</Properties>
</file>