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<sst xmlns="http://schemas.openxmlformats.org/spreadsheetml/2006/main" count="18" uniqueCount="18">
  <si>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</t>
  </si>
  <si>
    <t>黔江区舟白街道县坝社区、五台社区2026年                 
特色旅居村沟渠整治以工代赈项目投资估算表</t>
  </si>
  <si>
    <t>序   号</t>
  </si>
  <si>
    <t>工程或费用名称</t>
  </si>
  <si>
    <t>金额（万元）</t>
  </si>
  <si>
    <t>备注</t>
  </si>
  <si>
    <t>一</t>
  </si>
  <si>
    <t>工程费用</t>
  </si>
  <si>
    <t xml:space="preserve">  项目实施过程中最大限度吸纳当地返乡农民工、家庭经济困难高校毕业生、退伍军人、脱贫人口、防止返贫监测对象和其他农村低收入家庭劳动力参与工程建设，项目累计用工人数不得少于113人，发放劳务报酬金额不得低于129万元</t>
  </si>
  <si>
    <t>黔江区舟白街道县坝社区、五台社区2026年特色旅居村沟渠整治以工代赈项目</t>
  </si>
  <si>
    <t>二</t>
  </si>
  <si>
    <t>工程建设其他费</t>
  </si>
  <si>
    <t>前期工作费</t>
  </si>
  <si>
    <t>工程监理费</t>
  </si>
  <si>
    <t>竣工验收费</t>
  </si>
  <si>
    <t>工程保险费</t>
  </si>
  <si>
    <t>三</t>
  </si>
  <si>
    <t>工程估算总投资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</si>
</sst>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8"/>
      <color theme="1"/>
      <name val="方正小标宋_GBK"/>
      <charset val="134"/>
    </font>
    <font>
      <sz val="14"/>
      <color theme="1"/>
      <name val="方正黑体_GBK"/>
      <charset val="134"/>
    </font>
    <font>
      <b/>
      <sz val="12"/>
      <name val="方正楷体_GBK"/>
      <charset val="134"/>
    </font>
    <font>
      <b/>
      <sz val="12"/>
      <color rgb="FF000000"/>
      <name val="方正仿宋_GBK"/>
      <charset val="134"/>
    </font>
    <font>
      <sz val="12"/>
      <color theme="1"/>
      <name val="仿宋_GB2312"/>
      <charset val="134"/>
    </font>
    <font>
      <sz val="11"/>
      <name val="Times New Roman"/>
      <charset val="0"/>
    </font>
    <font>
      <sz val="12"/>
      <color rgb="FF000000"/>
      <name val="方正仿宋_GBK"/>
      <charset val="134"/>
    </font>
    <font>
      <sz val="12"/>
      <name val="方正楷体_GBK"/>
      <charset val="134"/>
    </font>
    <font>
      <sz val="12"/>
      <color rgb="FF000000"/>
      <name val="方正楷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176" fontId="10" fillId="2" borderId="2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tabSelected="1" workbookViewId="0">
      <selection activeCell="A3" sqref="A3:D3"/>
    </sheetView>
  </sheetViews>
  <sheetFormatPr defaultColWidth="9" defaultRowHeight="30" customHeight="1" outlineLevelCol="3"/>
  <cols>
    <col min="1" max="1" width="12.625" customWidth="1"/>
    <col min="2" max="2" width="37.625" customWidth="1"/>
    <col min="3" max="3" width="16.625" customWidth="1"/>
    <col min="4" max="4" width="12.75" customWidth="1"/>
  </cols>
  <sheetData>
    <row r="1" ht="39" customHeight="1" spans="1:4">
      <c r="A1" s="1" t="s">
        <v>0</v>
      </c>
    </row>
    <row r="2" ht="70" customHeight="1" spans="1:4">
      <c r="A2" s="2" t="s">
        <v>1</v>
      </c>
      <c r="B2" s="2"/>
      <c r="C2" s="2"/>
      <c r="D2" s="2"/>
    </row>
    <row r="3" ht="40" customHeight="1" spans="1:4">
      <c r="A3" s="3" t="s">
        <v>2</v>
      </c>
      <c r="B3" s="3" t="s">
        <v>3</v>
      </c>
      <c r="C3" s="4" t="s">
        <v>4</v>
      </c>
      <c r="D3" s="3" t="s">
        <v>5</v>
      </c>
    </row>
    <row r="4" ht="42" customHeight="1" spans="1:4">
      <c r="A4" s="5" t="s">
        <v>6</v>
      </c>
      <c r="B4" s="6" t="s">
        <v>7</v>
      </c>
      <c r="C4" s="7">
        <f>C5</f>
        <v>280.98</v>
      </c>
      <c r="D4" s="8" t="s">
        <v>8</v>
      </c>
    </row>
    <row r="5" ht="51" customHeight="1" spans="1:4">
      <c r="A5" s="9">
        <v>1</v>
      </c>
      <c r="B5" s="10" t="s">
        <v>9</v>
      </c>
      <c r="C5" s="11">
        <v>280.98</v>
      </c>
      <c r="D5" s="8"/>
    </row>
    <row r="6" ht="43" customHeight="1" spans="1:4">
      <c r="A6" s="12" t="s">
        <v>10</v>
      </c>
      <c r="B6" s="12" t="s">
        <v>11</v>
      </c>
      <c r="C6" s="7">
        <f>SUM(C7:C10)</f>
        <v>24.11</v>
      </c>
      <c r="D6" s="8"/>
    </row>
    <row r="7" ht="40" customHeight="1" spans="1:4">
      <c r="A7" s="13">
        <v>1</v>
      </c>
      <c r="B7" s="10" t="s">
        <v>12</v>
      </c>
      <c r="C7" s="11">
        <f>ROUND(1+(C4-100)/400*4+7.57+(C4-200)/300*10.02+1.75+C4*0.35%,2)</f>
        <v>15.82</v>
      </c>
      <c r="D7" s="8"/>
    </row>
    <row r="8" ht="42" customHeight="1" spans="1:4">
      <c r="A8" s="13">
        <v>2</v>
      </c>
      <c r="B8" s="10" t="s">
        <v>13</v>
      </c>
      <c r="C8" s="14">
        <f>ROUND(C4*2%,2)</f>
        <v>5.62</v>
      </c>
      <c r="D8" s="8"/>
    </row>
    <row r="9" ht="42" customHeight="1" spans="1:4">
      <c r="A9" s="13">
        <v>3</v>
      </c>
      <c r="B9" s="10" t="s">
        <v>14</v>
      </c>
      <c r="C9" s="15">
        <f>ROUND(C4*0.65%,2)</f>
        <v>1.83</v>
      </c>
      <c r="D9" s="8"/>
    </row>
    <row r="10" ht="44" customHeight="1" spans="1:4">
      <c r="A10" s="13">
        <v>4</v>
      </c>
      <c r="B10" s="10" t="s">
        <v>15</v>
      </c>
      <c r="C10" s="14">
        <f>ROUND(C4*0.3%,2)</f>
        <v>0.84</v>
      </c>
      <c r="D10" s="8"/>
    </row>
    <row r="11" customHeight="1" spans="1:4">
      <c r="A11" s="5" t="s">
        <v>16</v>
      </c>
      <c r="B11" s="5" t="s">
        <v>17</v>
      </c>
      <c r="C11" s="16">
        <f>SUM(C4,C6)</f>
        <v>305.09</v>
      </c>
      <c r="D11" s="8"/>
    </row>
  </sheetData>
  <mergeCells count="2">
    <mergeCell ref="A2:D2"/>
    <mergeCell ref="D4:D11"/>
  </mergeCells>
  <pageMargins left="1" right="1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董丽莉</cp:lastModifiedBy>
  <dcterms:created xsi:type="dcterms:W3CDTF">2021-03-11T07:10:00Z</dcterms:created>
  <cp:lastPrinted>2021-09-23T08:01:00Z</cp:lastPrinted>
  <dcterms:modified xsi:type="dcterms:W3CDTF">2026-01-26T06:51:05Z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3C69704242914FC79553314ECA7988CC_12</vt:lpwstr>
  </property>
  <property fmtid="{D5CDD505-2E9C-101B-9397-08002B2CF9AE}" pid="4" name="CalculationRule">
    <vt:i4>0</vt:i4>
  </property>
</Properties>
</file>