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250" windowHeight="9825"/>
  </bookViews>
  <sheets>
    <sheet name="公示表" sheetId="2" r:id="rId1"/>
  </sheets>
  <calcPr calcId="125725"/>
</workbook>
</file>

<file path=xl/calcChain.xml><?xml version="1.0" encoding="utf-8"?>
<calcChain xmlns="http://schemas.openxmlformats.org/spreadsheetml/2006/main">
  <c r="I71" i="2"/>
  <c r="L71"/>
  <c r="B9" l="1"/>
  <c r="B13"/>
  <c r="B15"/>
  <c r="B17"/>
  <c r="B26"/>
  <c r="B31"/>
  <c r="B34"/>
  <c r="B44"/>
  <c r="B48"/>
  <c r="B50"/>
  <c r="B54"/>
  <c r="B63"/>
  <c r="B64" s="1"/>
  <c r="B65" s="1"/>
  <c r="J8"/>
  <c r="J9"/>
  <c r="J10"/>
  <c r="J11"/>
  <c r="J12"/>
  <c r="J13"/>
  <c r="J14"/>
  <c r="J15"/>
  <c r="J16"/>
  <c r="J17"/>
  <c r="J18"/>
  <c r="J19"/>
  <c r="J20"/>
  <c r="J21"/>
  <c r="J22"/>
  <c r="J25"/>
  <c r="J26"/>
  <c r="J27"/>
  <c r="J28"/>
  <c r="J30"/>
  <c r="J31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6"/>
  <c r="J58"/>
  <c r="J60"/>
  <c r="J61"/>
  <c r="J62"/>
  <c r="J63"/>
  <c r="J64"/>
  <c r="J65"/>
  <c r="J66"/>
  <c r="J67"/>
  <c r="J68"/>
  <c r="J69"/>
  <c r="J70"/>
  <c r="J6"/>
  <c r="J71" l="1"/>
</calcChain>
</file>

<file path=xl/sharedStrings.xml><?xml version="1.0" encoding="utf-8"?>
<sst xmlns="http://schemas.openxmlformats.org/spreadsheetml/2006/main" count="463" uniqueCount="212">
  <si>
    <t>单位：平方米</t>
  </si>
  <si>
    <t>序号</t>
  </si>
  <si>
    <t>片块号</t>
  </si>
  <si>
    <t>复垦权利人情况</t>
  </si>
  <si>
    <t>复垦地块坐落</t>
  </si>
  <si>
    <t>前期测绘面积</t>
  </si>
  <si>
    <t>预留农村发展用地指标面积</t>
  </si>
  <si>
    <t>权利人面积公示确认签字</t>
  </si>
  <si>
    <t>姓名</t>
  </si>
  <si>
    <t>房产证号</t>
  </si>
  <si>
    <t>身份证号</t>
  </si>
  <si>
    <t>乡镇</t>
  </si>
  <si>
    <t>村</t>
  </si>
  <si>
    <t>社/组</t>
  </si>
  <si>
    <t>宅基地面积</t>
  </si>
  <si>
    <t>附属设施用地面积</t>
  </si>
  <si>
    <t>其它建设用地面积</t>
  </si>
  <si>
    <t>合计</t>
  </si>
  <si>
    <t>村社意见：                           （签章）</t>
  </si>
  <si>
    <t>水市乡</t>
    <phoneticPr fontId="10" type="noConversion"/>
  </si>
  <si>
    <t>茶园村片区-片块1-1</t>
  </si>
  <si>
    <t>茶园村片区-片块2-1</t>
  </si>
  <si>
    <t>茶园村片区-片块2-2</t>
  </si>
  <si>
    <t>茶园村片区-片块2-3</t>
  </si>
  <si>
    <t>关里村片区-片块1-1</t>
  </si>
  <si>
    <t>1组</t>
  </si>
  <si>
    <t>2组</t>
  </si>
  <si>
    <t>3组</t>
  </si>
  <si>
    <t>4组</t>
  </si>
  <si>
    <t>6组</t>
  </si>
  <si>
    <t>5组</t>
  </si>
  <si>
    <t>7组</t>
  </si>
  <si>
    <t>茶园村</t>
  </si>
  <si>
    <t>关里村</t>
  </si>
  <si>
    <t>水市村</t>
  </si>
  <si>
    <t>大山村</t>
  </si>
  <si>
    <t>邬光华</t>
  </si>
  <si>
    <t>李绪祥</t>
  </si>
  <si>
    <t>李清国</t>
  </si>
  <si>
    <t>谢昌菊</t>
  </si>
  <si>
    <t>谢小东</t>
  </si>
  <si>
    <t>谢波</t>
  </si>
  <si>
    <t>简维昌</t>
  </si>
  <si>
    <t>谢海</t>
  </si>
  <si>
    <t>王应兰</t>
  </si>
  <si>
    <t>谢昌礼</t>
  </si>
  <si>
    <t>谢顺尧</t>
  </si>
  <si>
    <t>孙凤鸣</t>
  </si>
  <si>
    <t>刘胜全</t>
  </si>
  <si>
    <t>朱喜铃</t>
  </si>
  <si>
    <t>苟显周</t>
  </si>
  <si>
    <t>苟红霞</t>
  </si>
  <si>
    <t>朱成磊</t>
  </si>
  <si>
    <t>李再华</t>
  </si>
  <si>
    <t>罗自胜</t>
  </si>
  <si>
    <t>罗翠平</t>
  </si>
  <si>
    <t>李桂芳</t>
  </si>
  <si>
    <t>罗应军</t>
  </si>
  <si>
    <t>张永昌</t>
  </si>
  <si>
    <t>王万和</t>
  </si>
  <si>
    <t>张中富</t>
  </si>
  <si>
    <t>张宗安</t>
  </si>
  <si>
    <t>董泽平</t>
  </si>
  <si>
    <t>董纯章</t>
  </si>
  <si>
    <t>董纯祥</t>
  </si>
  <si>
    <t>李素华</t>
  </si>
  <si>
    <t>朱家泽</t>
  </si>
  <si>
    <t>杨昌发</t>
  </si>
  <si>
    <t>杨胜龙</t>
  </si>
  <si>
    <t>罗应培</t>
  </si>
  <si>
    <t>罗应全</t>
  </si>
  <si>
    <t>庹国富</t>
  </si>
  <si>
    <t>杨胜富</t>
  </si>
  <si>
    <t>孙和生</t>
  </si>
  <si>
    <t>孙海生</t>
  </si>
  <si>
    <t>李明菊</t>
  </si>
  <si>
    <t>文才友</t>
  </si>
  <si>
    <t>谢维</t>
  </si>
  <si>
    <t>谢廷楷</t>
  </si>
  <si>
    <t>谢廷超</t>
  </si>
  <si>
    <t>李仕淮</t>
  </si>
  <si>
    <t>张金山</t>
  </si>
  <si>
    <t>石登华</t>
  </si>
  <si>
    <t>张泽信</t>
  </si>
  <si>
    <t>张钟</t>
  </si>
  <si>
    <t>大山村片区-片块1-1</t>
  </si>
  <si>
    <t>大山村片区-片块1-4</t>
  </si>
  <si>
    <t>大山村片区-片块1-5</t>
  </si>
  <si>
    <t>大山村片区-片块1-6</t>
  </si>
  <si>
    <t>大山村片区-片块2-1</t>
  </si>
  <si>
    <t>大山村片区-片块2-2</t>
  </si>
  <si>
    <t>大山村片区-片块3-1</t>
  </si>
  <si>
    <t>大山村片区-片块3-2</t>
  </si>
  <si>
    <t>大山村片区-片块3-6</t>
  </si>
  <si>
    <t>大山村片区-片块3-7</t>
  </si>
  <si>
    <t>大山村片区-片块3-8</t>
  </si>
  <si>
    <t>大山村片区-片块3-9</t>
  </si>
  <si>
    <t>大山村片区-片块4-5</t>
  </si>
  <si>
    <t>大山村片区-片块4-7</t>
  </si>
  <si>
    <t>大山村片区-片块4-10</t>
  </si>
  <si>
    <t>大山村片区-片块4-12</t>
  </si>
  <si>
    <t>大山村片区-片块5-1</t>
  </si>
  <si>
    <t>大山村片区-片块5-2</t>
  </si>
  <si>
    <t>大山村片区-片块5-3</t>
  </si>
  <si>
    <t>大山村片区-片块5-9</t>
  </si>
  <si>
    <t>大山村片区-片块5-10</t>
  </si>
  <si>
    <t>大山村片区-片块5-11</t>
  </si>
  <si>
    <t>大山村片区-片块5-12</t>
  </si>
  <si>
    <t>大山村片区-片块5-13</t>
  </si>
  <si>
    <t>大山村片区-片块6-1</t>
  </si>
  <si>
    <t>大山村片区-片块6-3</t>
  </si>
  <si>
    <t>大山村片区-片块6-4</t>
  </si>
  <si>
    <t>大山村片区-片块6-5</t>
  </si>
  <si>
    <t>大山村片区-片块6-6</t>
  </si>
  <si>
    <t>大山村片区-片块6-7</t>
  </si>
  <si>
    <t>水市社区片区-片块1-1</t>
  </si>
  <si>
    <t>水市社区片区-片块1-2</t>
  </si>
  <si>
    <t>水市社区片区-片块2-1</t>
  </si>
  <si>
    <t>水市社区片区-片块3-1</t>
  </si>
  <si>
    <t>新安村片区-片块1-2</t>
  </si>
  <si>
    <t>新安村片区-片块2-1</t>
  </si>
  <si>
    <t>新安村片区-片块3-1</t>
  </si>
  <si>
    <t>茶园村片区-片块1-2</t>
  </si>
  <si>
    <t>新安村7组</t>
  </si>
  <si>
    <t xml:space="preserve"> 新安村8组</t>
  </si>
  <si>
    <t>水市社区</t>
  </si>
  <si>
    <t xml:space="preserve"> 新安村</t>
  </si>
  <si>
    <t>5组</t>
    <phoneticPr fontId="10" type="noConversion"/>
  </si>
  <si>
    <t>1组</t>
    <phoneticPr fontId="10" type="noConversion"/>
  </si>
  <si>
    <t xml:space="preserve"> 4组</t>
  </si>
  <si>
    <t xml:space="preserve"> 8组</t>
  </si>
  <si>
    <t>4组</t>
    <phoneticPr fontId="10" type="noConversion"/>
  </si>
  <si>
    <t>谢廷全</t>
    <phoneticPr fontId="10" type="noConversion"/>
  </si>
  <si>
    <t>董泽明</t>
    <phoneticPr fontId="10" type="noConversion"/>
  </si>
  <si>
    <r>
      <t xml:space="preserve">乡镇政府意见：                         </t>
    </r>
    <r>
      <rPr>
        <sz val="12"/>
        <color indexed="8"/>
        <rFont val="宋体"/>
        <family val="3"/>
        <charset val="134"/>
      </rPr>
      <t>（签章）</t>
    </r>
    <phoneticPr fontId="10" type="noConversion"/>
  </si>
  <si>
    <t>大山村片区-片块1-2</t>
  </si>
  <si>
    <t>邬代怀</t>
  </si>
  <si>
    <t>水市乡</t>
  </si>
  <si>
    <t>谢富昌</t>
    <phoneticPr fontId="10" type="noConversion"/>
  </si>
  <si>
    <t>周永珍</t>
    <phoneticPr fontId="10" type="noConversion"/>
  </si>
  <si>
    <t>李尊国</t>
    <phoneticPr fontId="10" type="noConversion"/>
  </si>
  <si>
    <t>张波</t>
    <phoneticPr fontId="10" type="noConversion"/>
  </si>
  <si>
    <t>罗自红</t>
    <phoneticPr fontId="10" type="noConversion"/>
  </si>
  <si>
    <t>水市社区片区-片块1-3</t>
  </si>
  <si>
    <t xml:space="preserve">水市村 </t>
  </si>
  <si>
    <t xml:space="preserve">3组 </t>
  </si>
  <si>
    <t>刘启秀</t>
    <phoneticPr fontId="10" type="noConversion"/>
  </si>
  <si>
    <t>水市社区片区-片块2-2</t>
  </si>
  <si>
    <t xml:space="preserve">董泽辉 </t>
  </si>
  <si>
    <t>新安村片区-片块1-1</t>
  </si>
  <si>
    <t>周文章</t>
  </si>
  <si>
    <t>孙晓琼</t>
    <phoneticPr fontId="10" type="noConversion"/>
  </si>
  <si>
    <t>大山村片区-片块4-1</t>
  </si>
  <si>
    <t>朱训安</t>
  </si>
  <si>
    <t>大山村片区-片块4-2</t>
  </si>
  <si>
    <t>朱训江</t>
  </si>
  <si>
    <t>大山村片区-片块4-13</t>
  </si>
  <si>
    <t>冉光福</t>
  </si>
  <si>
    <t>大山村片区-片块4-11</t>
  </si>
  <si>
    <t>李红山</t>
  </si>
  <si>
    <t>合计</t>
    <phoneticPr fontId="10" type="noConversion"/>
  </si>
  <si>
    <t>5135**********5598</t>
  </si>
  <si>
    <t>5123**********559X</t>
  </si>
  <si>
    <t>5135**********5592</t>
  </si>
  <si>
    <t>5123**********5596</t>
  </si>
  <si>
    <t>5135**********5625</t>
  </si>
  <si>
    <t>5135**********5593</t>
  </si>
  <si>
    <t>5123**********5595</t>
  </si>
  <si>
    <t>5002**********5594</t>
  </si>
  <si>
    <t>5123**********5609</t>
  </si>
  <si>
    <t>5123**********5591</t>
  </si>
  <si>
    <t xml:space="preserve">5135**********5599
</t>
  </si>
  <si>
    <t>5123**********7181</t>
  </si>
  <si>
    <t>5135**********5605</t>
  </si>
  <si>
    <t>5002**********559X</t>
  </si>
  <si>
    <t>5123**********5599</t>
  </si>
  <si>
    <t>5123**********5593</t>
  </si>
  <si>
    <t>5123**********5613</t>
  </si>
  <si>
    <t>5123**********5598</t>
  </si>
  <si>
    <t>5123**********5606</t>
  </si>
  <si>
    <t>5135**********5619</t>
  </si>
  <si>
    <t>5123**********559x</t>
  </si>
  <si>
    <t>5123**********5601</t>
  </si>
  <si>
    <t>5123**********5602</t>
  </si>
  <si>
    <t>5135**********5594</t>
  </si>
  <si>
    <t>5123**********5590</t>
  </si>
  <si>
    <t>5002**********5591</t>
  </si>
  <si>
    <t>5002**********5596</t>
  </si>
  <si>
    <t>5123**********5592</t>
  </si>
  <si>
    <t>5135**********5596</t>
  </si>
  <si>
    <t>5123**********5597</t>
  </si>
  <si>
    <t>5123**********7180</t>
  </si>
  <si>
    <t>5002**********5593</t>
  </si>
  <si>
    <t>5123**********5594</t>
  </si>
  <si>
    <t>5002**********5592</t>
  </si>
  <si>
    <t>5123**********5604</t>
  </si>
  <si>
    <t>5002**********7176</t>
  </si>
  <si>
    <t>5135**********7177</t>
  </si>
  <si>
    <t>5123**********7171</t>
  </si>
  <si>
    <t>5135**********7179</t>
  </si>
  <si>
    <t>5135**********7176</t>
  </si>
  <si>
    <t>5123**********7179</t>
  </si>
  <si>
    <t>5123**********7199</t>
  </si>
  <si>
    <t>5123**********7195</t>
  </si>
  <si>
    <t>5002**********7177</t>
  </si>
  <si>
    <t>302-2011-18****</t>
  </si>
  <si>
    <t>302-2010-18****</t>
  </si>
  <si>
    <t>2020180004****</t>
  </si>
  <si>
    <t>30022011182****</t>
  </si>
  <si>
    <t>2019-180035****</t>
  </si>
  <si>
    <t>2020-18****</t>
    <phoneticPr fontId="10" type="noConversion"/>
  </si>
  <si>
    <t>黔江区水市乡大山村等（4）个村农村建设用地复垦项目（混装建卡贫困户）前期测绘面积公示确认表
（公示时间：2021年5月27日 -2021年6月2日）</t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</si>
</sst>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0.0000_);[Red]\(0.0000\)"/>
    <numFmt numFmtId="177" formatCode="0_);[Red]\(0\)"/>
  </numFmts>
  <fonts count="13">
    <font>
      <sz val="11"/>
      <color indexed="8"/>
      <name val="Tahoma"/>
      <charset val="134"/>
    </font>
    <font>
      <sz val="12"/>
      <color indexed="8"/>
      <name val="Tahoma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3"/>
      <name val="宋体"/>
      <family val="3"/>
      <charset val="134"/>
    </font>
    <font>
      <sz val="12"/>
      <name val="宋体"/>
      <family val="3"/>
      <charset val="134"/>
    </font>
    <font>
      <sz val="9"/>
      <name val="Tahoma"/>
      <family val="2"/>
    </font>
    <font>
      <sz val="11"/>
      <color indexed="8"/>
      <name val="Tahoma"/>
      <family val="2"/>
    </font>
    <font>
      <sz val="18"/>
      <name val="方正小标宋_GBK"/>
      <family val="4"/>
      <charset val="134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0"/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1" fillId="0" borderId="0">
      <alignment vertical="center"/>
    </xf>
  </cellStyleXfs>
  <cellXfs count="80"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1" fillId="0" borderId="0" xfId="0" applyFont="1" applyAlignment="1"/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2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3" fillId="0" borderId="3" xfId="27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28" quotePrefix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center" wrapText="1"/>
    </xf>
    <xf numFmtId="176" fontId="3" fillId="0" borderId="3" xfId="28" applyNumberFormat="1" applyFont="1" applyFill="1" applyBorder="1" applyAlignment="1">
      <alignment horizontal="center" vertical="center" wrapText="1"/>
    </xf>
    <xf numFmtId="1" fontId="3" fillId="0" borderId="3" xfId="28" applyNumberFormat="1" applyFont="1" applyFill="1" applyBorder="1" applyAlignment="1">
      <alignment horizontal="center" vertical="center" wrapText="1"/>
    </xf>
    <xf numFmtId="177" fontId="5" fillId="0" borderId="3" xfId="28" applyNumberFormat="1" applyFont="1" applyFill="1" applyBorder="1" applyAlignment="1">
      <alignment horizontal="center" vertical="center" wrapText="1"/>
    </xf>
    <xf numFmtId="177" fontId="3" fillId="0" borderId="3" xfId="27" applyNumberFormat="1" applyFont="1" applyFill="1" applyBorder="1" applyAlignment="1">
      <alignment horizontal="center" vertical="center" wrapText="1"/>
    </xf>
    <xf numFmtId="0" fontId="3" fillId="0" borderId="3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center" wrapText="1"/>
    </xf>
    <xf numFmtId="176" fontId="3" fillId="0" borderId="3" xfId="28" applyNumberFormat="1" applyFont="1" applyFill="1" applyBorder="1" applyAlignment="1">
      <alignment horizontal="center" vertical="center" wrapText="1"/>
    </xf>
    <xf numFmtId="1" fontId="3" fillId="0" borderId="3" xfId="28" applyNumberFormat="1" applyFont="1" applyFill="1" applyBorder="1" applyAlignment="1">
      <alignment horizontal="center" vertical="center" wrapText="1"/>
    </xf>
    <xf numFmtId="177" fontId="5" fillId="0" borderId="3" xfId="28" applyNumberFormat="1" applyFont="1" applyFill="1" applyBorder="1" applyAlignment="1">
      <alignment horizontal="center" vertical="center" wrapText="1"/>
    </xf>
    <xf numFmtId="177" fontId="3" fillId="0" borderId="3" xfId="27" applyNumberFormat="1" applyFont="1" applyFill="1" applyBorder="1" applyAlignment="1">
      <alignment horizontal="center" vertical="center" wrapText="1"/>
    </xf>
    <xf numFmtId="0" fontId="3" fillId="0" borderId="3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center" wrapText="1"/>
    </xf>
    <xf numFmtId="176" fontId="3" fillId="0" borderId="3" xfId="28" applyNumberFormat="1" applyFont="1" applyFill="1" applyBorder="1" applyAlignment="1">
      <alignment horizontal="center" vertical="center" wrapText="1"/>
    </xf>
    <xf numFmtId="1" fontId="3" fillId="0" borderId="3" xfId="28" applyNumberFormat="1" applyFont="1" applyFill="1" applyBorder="1" applyAlignment="1">
      <alignment horizontal="center" vertical="center" wrapText="1"/>
    </xf>
    <xf numFmtId="177" fontId="5" fillId="0" borderId="3" xfId="28" applyNumberFormat="1" applyFont="1" applyFill="1" applyBorder="1" applyAlignment="1">
      <alignment horizontal="center" vertical="center" wrapText="1"/>
    </xf>
    <xf numFmtId="177" fontId="3" fillId="0" borderId="3" xfId="27" applyNumberFormat="1" applyFont="1" applyFill="1" applyBorder="1" applyAlignment="1">
      <alignment horizontal="center" vertical="center" wrapText="1"/>
    </xf>
    <xf numFmtId="0" fontId="3" fillId="0" borderId="3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center" wrapText="1"/>
    </xf>
    <xf numFmtId="176" fontId="3" fillId="0" borderId="3" xfId="28" applyNumberFormat="1" applyFont="1" applyFill="1" applyBorder="1" applyAlignment="1">
      <alignment horizontal="center" vertical="center" wrapText="1"/>
    </xf>
    <xf numFmtId="1" fontId="3" fillId="0" borderId="3" xfId="28" applyNumberFormat="1" applyFont="1" applyFill="1" applyBorder="1" applyAlignment="1">
      <alignment horizontal="center" vertical="center" wrapText="1"/>
    </xf>
    <xf numFmtId="177" fontId="5" fillId="0" borderId="3" xfId="28" applyNumberFormat="1" applyFont="1" applyFill="1" applyBorder="1" applyAlignment="1">
      <alignment horizontal="center" vertical="center" wrapText="1"/>
    </xf>
    <xf numFmtId="177" fontId="3" fillId="0" borderId="3" xfId="27" applyNumberFormat="1" applyFont="1" applyFill="1" applyBorder="1" applyAlignment="1">
      <alignment horizontal="center" vertical="center" wrapText="1"/>
    </xf>
    <xf numFmtId="0" fontId="3" fillId="0" borderId="3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center" wrapText="1"/>
    </xf>
    <xf numFmtId="176" fontId="3" fillId="0" borderId="3" xfId="28" applyNumberFormat="1" applyFont="1" applyFill="1" applyBorder="1" applyAlignment="1">
      <alignment horizontal="center" vertical="center" wrapText="1"/>
    </xf>
    <xf numFmtId="1" fontId="3" fillId="0" borderId="3" xfId="28" applyNumberFormat="1" applyFont="1" applyFill="1" applyBorder="1" applyAlignment="1">
      <alignment horizontal="center" vertical="center" wrapText="1"/>
    </xf>
    <xf numFmtId="177" fontId="5" fillId="0" borderId="3" xfId="28" applyNumberFormat="1" applyFont="1" applyFill="1" applyBorder="1" applyAlignment="1">
      <alignment horizontal="center" vertical="center" wrapText="1"/>
    </xf>
    <xf numFmtId="177" fontId="3" fillId="0" borderId="3" xfId="27" applyNumberFormat="1" applyFont="1" applyFill="1" applyBorder="1" applyAlignment="1">
      <alignment horizontal="center" vertical="center" wrapText="1"/>
    </xf>
    <xf numFmtId="0" fontId="3" fillId="0" borderId="3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center" wrapText="1"/>
    </xf>
    <xf numFmtId="176" fontId="3" fillId="0" borderId="3" xfId="28" applyNumberFormat="1" applyFont="1" applyFill="1" applyBorder="1" applyAlignment="1">
      <alignment horizontal="center" vertical="center" wrapText="1"/>
    </xf>
    <xf numFmtId="1" fontId="3" fillId="0" borderId="3" xfId="28" applyNumberFormat="1" applyFont="1" applyFill="1" applyBorder="1" applyAlignment="1">
      <alignment horizontal="center" vertical="center" wrapText="1"/>
    </xf>
    <xf numFmtId="177" fontId="5" fillId="0" borderId="3" xfId="28" applyNumberFormat="1" applyFont="1" applyFill="1" applyBorder="1" applyAlignment="1">
      <alignment horizontal="center" vertical="center" wrapText="1"/>
    </xf>
    <xf numFmtId="177" fontId="3" fillId="0" borderId="3" xfId="27" applyNumberFormat="1" applyFont="1" applyFill="1" applyBorder="1" applyAlignment="1">
      <alignment horizontal="center" vertical="center" wrapText="1"/>
    </xf>
    <xf numFmtId="0" fontId="9" fillId="0" borderId="3" xfId="26" applyNumberFormat="1" applyBorder="1" applyAlignment="1">
      <alignment horizontal="left" vertical="center"/>
    </xf>
    <xf numFmtId="0" fontId="3" fillId="0" borderId="3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center" wrapText="1"/>
    </xf>
    <xf numFmtId="176" fontId="3" fillId="0" borderId="3" xfId="28" applyNumberFormat="1" applyFont="1" applyFill="1" applyBorder="1" applyAlignment="1">
      <alignment horizontal="center" vertical="center" wrapText="1"/>
    </xf>
    <xf numFmtId="1" fontId="3" fillId="0" borderId="3" xfId="28" applyNumberFormat="1" applyFont="1" applyFill="1" applyBorder="1" applyAlignment="1">
      <alignment horizontal="center" vertical="center" wrapText="1"/>
    </xf>
    <xf numFmtId="177" fontId="5" fillId="0" borderId="3" xfId="28" applyNumberFormat="1" applyFont="1" applyFill="1" applyBorder="1" applyAlignment="1">
      <alignment horizontal="center" vertical="center" wrapText="1"/>
    </xf>
    <xf numFmtId="177" fontId="3" fillId="0" borderId="3" xfId="27" applyNumberFormat="1" applyFont="1" applyFill="1" applyBorder="1" applyAlignment="1">
      <alignment horizontal="center" vertical="center" wrapText="1"/>
    </xf>
    <xf numFmtId="49" fontId="3" fillId="0" borderId="3" xfId="28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</cellXfs>
  <cellStyles count="29">
    <cellStyle name="20% - 着色 1" xfId="11"/>
    <cellStyle name="20% - 着色 2" xfId="12"/>
    <cellStyle name="20% - 着色 3" xfId="13"/>
    <cellStyle name="20% - 着色 4" xfId="14"/>
    <cellStyle name="20% - 着色 5" xfId="4"/>
    <cellStyle name="20% - 着色 6" xfId="16"/>
    <cellStyle name="40% - 着色 1" xfId="17"/>
    <cellStyle name="40% - 着色 2" xfId="18"/>
    <cellStyle name="40% - 着色 3" xfId="2"/>
    <cellStyle name="40% - 着色 4" xfId="5"/>
    <cellStyle name="40% - 着色 5" xfId="6"/>
    <cellStyle name="40% - 着色 6" xfId="19"/>
    <cellStyle name="60% - 着色 1" xfId="9"/>
    <cellStyle name="60% - 着色 2" xfId="1"/>
    <cellStyle name="60% - 着色 3" xfId="10"/>
    <cellStyle name="60% - 着色 4" xfId="8"/>
    <cellStyle name="60% - 着色 5" xfId="20"/>
    <cellStyle name="60% - 着色 6" xfId="21"/>
    <cellStyle name="常规" xfId="0" builtinId="0"/>
    <cellStyle name="常规 10" xfId="22"/>
    <cellStyle name="常规 2" xfId="28"/>
    <cellStyle name="常规 4" xfId="27"/>
    <cellStyle name="常规 9" xfId="26"/>
    <cellStyle name="着色 1" xfId="3"/>
    <cellStyle name="着色 2" xfId="15"/>
    <cellStyle name="着色 3" xfId="23"/>
    <cellStyle name="着色 4" xfId="24"/>
    <cellStyle name="着色 5" xfId="7"/>
    <cellStyle name="着色 6" xfId="2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F81BD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L72"/>
  <sheetViews>
    <sheetView tabSelected="1" zoomScaleNormal="100" workbookViewId="0">
      <selection activeCell="H7" sqref="H7"/>
    </sheetView>
  </sheetViews>
  <sheetFormatPr defaultColWidth="9" defaultRowHeight="21.95" customHeight="1"/>
  <cols>
    <col min="1" max="1" width="5.75" style="3" customWidth="1"/>
    <col min="2" max="2" width="19.625" style="3" customWidth="1"/>
    <col min="3" max="3" width="9.125" style="3" customWidth="1"/>
    <col min="4" max="4" width="19.875" style="18" customWidth="1"/>
    <col min="5" max="5" width="19.625" style="18" customWidth="1"/>
    <col min="6" max="6" width="7.5" style="3" customWidth="1"/>
    <col min="7" max="7" width="8.625" style="3" customWidth="1"/>
    <col min="8" max="8" width="6.875" style="3" customWidth="1"/>
    <col min="9" max="9" width="6.375" style="3" customWidth="1"/>
    <col min="10" max="10" width="8.375" style="3" customWidth="1"/>
    <col min="11" max="11" width="8" style="3" customWidth="1"/>
    <col min="12" max="12" width="7.125" style="3" customWidth="1"/>
    <col min="13" max="13" width="9" style="3" customWidth="1"/>
    <col min="14" max="14" width="11.875" style="3" customWidth="1"/>
    <col min="15" max="239" width="9" style="3" customWidth="1"/>
    <col min="240" max="246" width="9" style="4" customWidth="1"/>
  </cols>
  <sheetData>
    <row r="1" spans="1:246" ht="14.25" customHeight="1">
      <c r="A1" s="75"/>
      <c r="B1" s="75"/>
    </row>
    <row r="2" spans="1:246" ht="51" customHeight="1">
      <c r="A2" s="78" t="s">
        <v>211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246" ht="21.75" customHeight="1">
      <c r="A3" s="76"/>
      <c r="B3" s="77"/>
      <c r="C3" s="77"/>
      <c r="D3" s="77"/>
      <c r="E3" s="77"/>
      <c r="F3" s="77"/>
      <c r="G3" s="77"/>
      <c r="L3" s="5" t="s">
        <v>0</v>
      </c>
    </row>
    <row r="4" spans="1:246" s="1" customFormat="1" ht="29.1" customHeight="1">
      <c r="A4" s="70" t="s">
        <v>1</v>
      </c>
      <c r="B4" s="70" t="s">
        <v>2</v>
      </c>
      <c r="C4" s="72" t="s">
        <v>3</v>
      </c>
      <c r="D4" s="72"/>
      <c r="E4" s="72"/>
      <c r="F4" s="72" t="s">
        <v>4</v>
      </c>
      <c r="G4" s="72"/>
      <c r="H4" s="72"/>
      <c r="I4" s="72" t="s">
        <v>5</v>
      </c>
      <c r="J4" s="72"/>
      <c r="K4" s="72"/>
      <c r="L4" s="72"/>
      <c r="M4" s="72" t="s">
        <v>6</v>
      </c>
      <c r="N4" s="72" t="s">
        <v>7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</row>
    <row r="5" spans="1:246" s="1" customFormat="1" ht="59.45" customHeight="1">
      <c r="A5" s="71"/>
      <c r="B5" s="71"/>
      <c r="C5" s="6" t="s">
        <v>8</v>
      </c>
      <c r="D5" s="19" t="s">
        <v>9</v>
      </c>
      <c r="E5" s="19" t="s">
        <v>10</v>
      </c>
      <c r="F5" s="6" t="s">
        <v>11</v>
      </c>
      <c r="G5" s="6" t="s">
        <v>12</v>
      </c>
      <c r="H5" s="6" t="s">
        <v>13</v>
      </c>
      <c r="I5" s="11" t="s">
        <v>14</v>
      </c>
      <c r="J5" s="13" t="s">
        <v>15</v>
      </c>
      <c r="K5" s="10" t="s">
        <v>16</v>
      </c>
      <c r="L5" s="11" t="s">
        <v>17</v>
      </c>
      <c r="M5" s="72"/>
      <c r="N5" s="72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</row>
    <row r="6" spans="1:246" s="1" customFormat="1" ht="46.5" customHeight="1">
      <c r="A6" s="11">
        <v>1</v>
      </c>
      <c r="B6" s="12" t="s">
        <v>85</v>
      </c>
      <c r="C6" s="12" t="s">
        <v>36</v>
      </c>
      <c r="D6" s="20" t="s">
        <v>205</v>
      </c>
      <c r="E6" s="20" t="s">
        <v>161</v>
      </c>
      <c r="F6" s="11" t="s">
        <v>19</v>
      </c>
      <c r="G6" s="11" t="s">
        <v>35</v>
      </c>
      <c r="H6" s="11" t="s">
        <v>25</v>
      </c>
      <c r="I6" s="15">
        <v>104</v>
      </c>
      <c r="J6" s="16">
        <f>L6-I6</f>
        <v>230</v>
      </c>
      <c r="K6" s="10"/>
      <c r="L6" s="17">
        <v>334</v>
      </c>
      <c r="M6" s="11"/>
      <c r="N6" s="11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</row>
    <row r="7" spans="1:246" s="1" customFormat="1" ht="46.5" customHeight="1">
      <c r="A7" s="66">
        <v>2</v>
      </c>
      <c r="B7" s="24" t="s">
        <v>135</v>
      </c>
      <c r="C7" s="24" t="s">
        <v>136</v>
      </c>
      <c r="D7" s="65" t="s">
        <v>205</v>
      </c>
      <c r="E7" s="58" t="s">
        <v>162</v>
      </c>
      <c r="F7" s="22" t="s">
        <v>137</v>
      </c>
      <c r="G7" s="22" t="s">
        <v>35</v>
      </c>
      <c r="H7" s="22" t="s">
        <v>25</v>
      </c>
      <c r="I7" s="25">
        <v>168</v>
      </c>
      <c r="J7" s="26">
        <v>143</v>
      </c>
      <c r="K7" s="23"/>
      <c r="L7" s="27">
        <v>311</v>
      </c>
      <c r="M7" s="22"/>
      <c r="N7" s="22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</row>
    <row r="8" spans="1:246" s="1" customFormat="1" ht="46.5" customHeight="1">
      <c r="A8" s="66">
        <v>3</v>
      </c>
      <c r="B8" s="12" t="s">
        <v>86</v>
      </c>
      <c r="C8" s="12" t="s">
        <v>37</v>
      </c>
      <c r="D8" s="20" t="s">
        <v>206</v>
      </c>
      <c r="E8" s="20" t="s">
        <v>163</v>
      </c>
      <c r="F8" s="14" t="s">
        <v>19</v>
      </c>
      <c r="G8" s="11" t="s">
        <v>35</v>
      </c>
      <c r="H8" s="11" t="s">
        <v>25</v>
      </c>
      <c r="I8" s="15">
        <v>71</v>
      </c>
      <c r="J8" s="16">
        <f t="shared" ref="J8:J58" si="0">L8-I8</f>
        <v>65</v>
      </c>
      <c r="K8" s="10"/>
      <c r="L8" s="17">
        <v>136</v>
      </c>
      <c r="M8" s="11"/>
      <c r="N8" s="11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</row>
    <row r="9" spans="1:246" s="1" customFormat="1" ht="46.5" customHeight="1">
      <c r="A9" s="66">
        <v>4</v>
      </c>
      <c r="B9" s="12" t="str">
        <f>B8</f>
        <v>大山村片区-片块1-4</v>
      </c>
      <c r="C9" s="12" t="s">
        <v>38</v>
      </c>
      <c r="D9" s="20" t="s">
        <v>205</v>
      </c>
      <c r="E9" s="20" t="s">
        <v>164</v>
      </c>
      <c r="F9" s="14" t="s">
        <v>19</v>
      </c>
      <c r="G9" s="11" t="s">
        <v>35</v>
      </c>
      <c r="H9" s="11" t="s">
        <v>25</v>
      </c>
      <c r="I9" s="15">
        <v>77</v>
      </c>
      <c r="J9" s="16">
        <f t="shared" si="0"/>
        <v>18.999999999999986</v>
      </c>
      <c r="K9" s="10"/>
      <c r="L9" s="17">
        <v>95.999999999999986</v>
      </c>
      <c r="M9" s="11"/>
      <c r="N9" s="11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</row>
    <row r="10" spans="1:246" s="1" customFormat="1" ht="46.5" customHeight="1">
      <c r="A10" s="66">
        <v>5</v>
      </c>
      <c r="B10" s="12" t="s">
        <v>87</v>
      </c>
      <c r="C10" s="12" t="s">
        <v>39</v>
      </c>
      <c r="D10" s="20" t="s">
        <v>205</v>
      </c>
      <c r="E10" s="20" t="s">
        <v>165</v>
      </c>
      <c r="F10" s="14" t="s">
        <v>19</v>
      </c>
      <c r="G10" s="11" t="s">
        <v>35</v>
      </c>
      <c r="H10" s="11" t="s">
        <v>25</v>
      </c>
      <c r="I10" s="15">
        <v>153</v>
      </c>
      <c r="J10" s="16">
        <f t="shared" si="0"/>
        <v>258.00000000000006</v>
      </c>
      <c r="K10" s="10"/>
      <c r="L10" s="17">
        <v>411.00000000000006</v>
      </c>
      <c r="M10" s="11"/>
      <c r="N10" s="11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</row>
    <row r="11" spans="1:246" s="1" customFormat="1" ht="46.5" customHeight="1">
      <c r="A11" s="66">
        <v>6</v>
      </c>
      <c r="B11" s="12" t="s">
        <v>88</v>
      </c>
      <c r="C11" s="12" t="s">
        <v>40</v>
      </c>
      <c r="D11" s="20" t="s">
        <v>206</v>
      </c>
      <c r="E11" s="20" t="s">
        <v>166</v>
      </c>
      <c r="F11" s="14" t="s">
        <v>19</v>
      </c>
      <c r="G11" s="11" t="s">
        <v>35</v>
      </c>
      <c r="H11" s="11" t="s">
        <v>25</v>
      </c>
      <c r="I11" s="15">
        <v>199</v>
      </c>
      <c r="J11" s="16">
        <f t="shared" si="0"/>
        <v>347</v>
      </c>
      <c r="K11" s="10"/>
      <c r="L11" s="17">
        <v>546</v>
      </c>
      <c r="M11" s="11"/>
      <c r="N11" s="11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</row>
    <row r="12" spans="1:246" s="1" customFormat="1" ht="46.5" customHeight="1">
      <c r="A12" s="66">
        <v>7</v>
      </c>
      <c r="B12" s="12" t="s">
        <v>89</v>
      </c>
      <c r="C12" s="12" t="s">
        <v>41</v>
      </c>
      <c r="D12" s="20" t="s">
        <v>205</v>
      </c>
      <c r="E12" s="20" t="s">
        <v>161</v>
      </c>
      <c r="F12" s="14" t="s">
        <v>19</v>
      </c>
      <c r="G12" s="11" t="s">
        <v>35</v>
      </c>
      <c r="H12" s="11" t="s">
        <v>26</v>
      </c>
      <c r="I12" s="15">
        <v>50</v>
      </c>
      <c r="J12" s="16">
        <f t="shared" si="0"/>
        <v>135</v>
      </c>
      <c r="K12" s="10"/>
      <c r="L12" s="17">
        <v>185</v>
      </c>
      <c r="M12" s="11"/>
      <c r="N12" s="11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</row>
    <row r="13" spans="1:246" s="1" customFormat="1" ht="46.5" customHeight="1">
      <c r="A13" s="66">
        <v>8</v>
      </c>
      <c r="B13" s="12" t="str">
        <f>B12</f>
        <v>大山村片区-片块2-1</v>
      </c>
      <c r="C13" s="12" t="s">
        <v>42</v>
      </c>
      <c r="D13" s="20" t="s">
        <v>205</v>
      </c>
      <c r="E13" s="20" t="s">
        <v>167</v>
      </c>
      <c r="F13" s="14" t="s">
        <v>19</v>
      </c>
      <c r="G13" s="11" t="s">
        <v>35</v>
      </c>
      <c r="H13" s="11" t="s">
        <v>26</v>
      </c>
      <c r="I13" s="15">
        <v>57</v>
      </c>
      <c r="J13" s="16">
        <f t="shared" si="0"/>
        <v>64</v>
      </c>
      <c r="K13" s="10"/>
      <c r="L13" s="17">
        <v>121</v>
      </c>
      <c r="M13" s="11"/>
      <c r="N13" s="11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</row>
    <row r="14" spans="1:246" s="1" customFormat="1" ht="46.5" customHeight="1">
      <c r="A14" s="66">
        <v>9</v>
      </c>
      <c r="B14" s="12" t="s">
        <v>90</v>
      </c>
      <c r="C14" s="12" t="s">
        <v>43</v>
      </c>
      <c r="D14" s="20" t="s">
        <v>205</v>
      </c>
      <c r="E14" s="20" t="s">
        <v>168</v>
      </c>
      <c r="F14" s="14" t="s">
        <v>19</v>
      </c>
      <c r="G14" s="11" t="s">
        <v>35</v>
      </c>
      <c r="H14" s="11" t="s">
        <v>26</v>
      </c>
      <c r="I14" s="15">
        <v>143</v>
      </c>
      <c r="J14" s="16">
        <f t="shared" si="0"/>
        <v>242.99999999999994</v>
      </c>
      <c r="K14" s="10"/>
      <c r="L14" s="17">
        <v>385.99999999999994</v>
      </c>
      <c r="M14" s="11"/>
      <c r="N14" s="11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</row>
    <row r="15" spans="1:246" s="1" customFormat="1" ht="46.5" customHeight="1">
      <c r="A15" s="66">
        <v>10</v>
      </c>
      <c r="B15" s="12" t="str">
        <f>B14</f>
        <v>大山村片区-片块2-2</v>
      </c>
      <c r="C15" s="12" t="s">
        <v>44</v>
      </c>
      <c r="D15" s="20" t="s">
        <v>205</v>
      </c>
      <c r="E15" s="20" t="s">
        <v>169</v>
      </c>
      <c r="F15" s="14" t="s">
        <v>19</v>
      </c>
      <c r="G15" s="11" t="s">
        <v>35</v>
      </c>
      <c r="H15" s="11" t="s">
        <v>26</v>
      </c>
      <c r="I15" s="15">
        <v>136</v>
      </c>
      <c r="J15" s="16">
        <f t="shared" si="0"/>
        <v>104</v>
      </c>
      <c r="K15" s="10"/>
      <c r="L15" s="17">
        <v>240</v>
      </c>
      <c r="M15" s="11"/>
      <c r="N15" s="11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</row>
    <row r="16" spans="1:246" s="1" customFormat="1" ht="46.5" customHeight="1">
      <c r="A16" s="66">
        <v>11</v>
      </c>
      <c r="B16" s="12" t="s">
        <v>91</v>
      </c>
      <c r="C16" s="12" t="s">
        <v>45</v>
      </c>
      <c r="D16" s="20" t="s">
        <v>205</v>
      </c>
      <c r="E16" s="20" t="s">
        <v>170</v>
      </c>
      <c r="F16" s="14" t="s">
        <v>19</v>
      </c>
      <c r="G16" s="11" t="s">
        <v>35</v>
      </c>
      <c r="H16" s="11" t="s">
        <v>27</v>
      </c>
      <c r="I16" s="15">
        <v>96.000000000000014</v>
      </c>
      <c r="J16" s="16">
        <f t="shared" si="0"/>
        <v>150</v>
      </c>
      <c r="K16" s="10"/>
      <c r="L16" s="17">
        <v>246</v>
      </c>
      <c r="M16" s="11"/>
      <c r="N16" s="11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</row>
    <row r="17" spans="1:246" s="1" customFormat="1" ht="46.5" customHeight="1">
      <c r="A17" s="66">
        <v>12</v>
      </c>
      <c r="B17" s="12" t="str">
        <f>B16</f>
        <v>大山村片区-片块3-1</v>
      </c>
      <c r="C17" s="12" t="s">
        <v>46</v>
      </c>
      <c r="D17" s="20" t="s">
        <v>205</v>
      </c>
      <c r="E17" s="20" t="s">
        <v>166</v>
      </c>
      <c r="F17" s="14" t="s">
        <v>19</v>
      </c>
      <c r="G17" s="11" t="s">
        <v>35</v>
      </c>
      <c r="H17" s="11" t="s">
        <v>27</v>
      </c>
      <c r="I17" s="15">
        <v>99.000000000000014</v>
      </c>
      <c r="J17" s="16">
        <f t="shared" si="0"/>
        <v>152</v>
      </c>
      <c r="K17" s="10"/>
      <c r="L17" s="17">
        <v>251</v>
      </c>
      <c r="M17" s="11"/>
      <c r="N17" s="11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</row>
    <row r="18" spans="1:246" s="1" customFormat="1" ht="46.5" customHeight="1">
      <c r="A18" s="66">
        <v>13</v>
      </c>
      <c r="B18" s="12" t="s">
        <v>92</v>
      </c>
      <c r="C18" s="12" t="s">
        <v>138</v>
      </c>
      <c r="D18" s="19" t="s">
        <v>205</v>
      </c>
      <c r="E18" s="19" t="s">
        <v>171</v>
      </c>
      <c r="F18" s="14" t="s">
        <v>19</v>
      </c>
      <c r="G18" s="11" t="s">
        <v>35</v>
      </c>
      <c r="H18" s="11" t="s">
        <v>27</v>
      </c>
      <c r="I18" s="15">
        <v>175.99999999999997</v>
      </c>
      <c r="J18" s="16">
        <f t="shared" si="0"/>
        <v>217.00000000000003</v>
      </c>
      <c r="K18" s="10"/>
      <c r="L18" s="17">
        <v>393</v>
      </c>
      <c r="M18" s="11"/>
      <c r="N18" s="11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</row>
    <row r="19" spans="1:246" s="1" customFormat="1" ht="46.5" customHeight="1">
      <c r="A19" s="66">
        <v>14</v>
      </c>
      <c r="B19" s="12" t="s">
        <v>93</v>
      </c>
      <c r="C19" s="12" t="s">
        <v>47</v>
      </c>
      <c r="D19" s="20" t="s">
        <v>205</v>
      </c>
      <c r="E19" s="20" t="s">
        <v>172</v>
      </c>
      <c r="F19" s="14" t="s">
        <v>19</v>
      </c>
      <c r="G19" s="11" t="s">
        <v>35</v>
      </c>
      <c r="H19" s="11" t="s">
        <v>27</v>
      </c>
      <c r="I19" s="15">
        <v>125</v>
      </c>
      <c r="J19" s="16">
        <f t="shared" si="0"/>
        <v>127</v>
      </c>
      <c r="K19" s="10"/>
      <c r="L19" s="17">
        <v>252</v>
      </c>
      <c r="M19" s="11"/>
      <c r="N19" s="11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</row>
    <row r="20" spans="1:246" s="1" customFormat="1" ht="46.5" customHeight="1">
      <c r="A20" s="66">
        <v>15</v>
      </c>
      <c r="B20" s="12" t="s">
        <v>94</v>
      </c>
      <c r="C20" s="12" t="s">
        <v>48</v>
      </c>
      <c r="D20" s="20" t="s">
        <v>205</v>
      </c>
      <c r="E20" s="20" t="s">
        <v>170</v>
      </c>
      <c r="F20" s="14" t="s">
        <v>19</v>
      </c>
      <c r="G20" s="11" t="s">
        <v>35</v>
      </c>
      <c r="H20" s="11" t="s">
        <v>27</v>
      </c>
      <c r="I20" s="15">
        <v>121.00000000000001</v>
      </c>
      <c r="J20" s="16">
        <f t="shared" si="0"/>
        <v>528</v>
      </c>
      <c r="K20" s="10"/>
      <c r="L20" s="17">
        <v>649</v>
      </c>
      <c r="M20" s="11"/>
      <c r="N20" s="11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</row>
    <row r="21" spans="1:246" s="1" customFormat="1" ht="46.5" customHeight="1">
      <c r="A21" s="66">
        <v>16</v>
      </c>
      <c r="B21" s="12" t="s">
        <v>95</v>
      </c>
      <c r="C21" s="12" t="s">
        <v>151</v>
      </c>
      <c r="D21" s="20" t="s">
        <v>205</v>
      </c>
      <c r="E21" s="20" t="s">
        <v>173</v>
      </c>
      <c r="F21" s="14" t="s">
        <v>19</v>
      </c>
      <c r="G21" s="11" t="s">
        <v>35</v>
      </c>
      <c r="H21" s="11" t="s">
        <v>27</v>
      </c>
      <c r="I21" s="15">
        <v>379.00000000000006</v>
      </c>
      <c r="J21" s="16">
        <f t="shared" si="0"/>
        <v>309.99999999999994</v>
      </c>
      <c r="K21" s="10"/>
      <c r="L21" s="17">
        <v>689</v>
      </c>
      <c r="M21" s="11"/>
      <c r="N21" s="11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</row>
    <row r="22" spans="1:246" s="1" customFormat="1" ht="46.5" customHeight="1">
      <c r="A22" s="66">
        <v>17</v>
      </c>
      <c r="B22" s="12" t="s">
        <v>96</v>
      </c>
      <c r="C22" s="12" t="s">
        <v>49</v>
      </c>
      <c r="D22" s="20" t="s">
        <v>205</v>
      </c>
      <c r="E22" s="59" t="s">
        <v>174</v>
      </c>
      <c r="F22" s="14" t="s">
        <v>19</v>
      </c>
      <c r="G22" s="11" t="s">
        <v>35</v>
      </c>
      <c r="H22" s="11" t="s">
        <v>27</v>
      </c>
      <c r="I22" s="15">
        <v>222.99999999999997</v>
      </c>
      <c r="J22" s="16">
        <f t="shared" si="0"/>
        <v>218.00000000000003</v>
      </c>
      <c r="K22" s="10"/>
      <c r="L22" s="17">
        <v>441</v>
      </c>
      <c r="M22" s="11"/>
      <c r="N22" s="11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</row>
    <row r="23" spans="1:246" s="1" customFormat="1" ht="46.5" customHeight="1">
      <c r="A23" s="66">
        <v>18</v>
      </c>
      <c r="B23" s="48" t="s">
        <v>152</v>
      </c>
      <c r="C23" s="48" t="s">
        <v>153</v>
      </c>
      <c r="D23" s="65" t="s">
        <v>206</v>
      </c>
      <c r="E23" s="65" t="s">
        <v>175</v>
      </c>
      <c r="F23" s="46" t="s">
        <v>137</v>
      </c>
      <c r="G23" s="46" t="s">
        <v>35</v>
      </c>
      <c r="H23" s="46" t="s">
        <v>28</v>
      </c>
      <c r="I23" s="49">
        <v>70</v>
      </c>
      <c r="J23" s="50">
        <v>68</v>
      </c>
      <c r="K23" s="47"/>
      <c r="L23" s="51">
        <v>138</v>
      </c>
      <c r="M23" s="46"/>
      <c r="N23" s="46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</row>
    <row r="24" spans="1:246" s="1" customFormat="1" ht="46.5" customHeight="1">
      <c r="A24" s="66">
        <v>19</v>
      </c>
      <c r="B24" s="48" t="s">
        <v>154</v>
      </c>
      <c r="C24" s="48" t="s">
        <v>155</v>
      </c>
      <c r="D24" s="65" t="s">
        <v>205</v>
      </c>
      <c r="E24" s="65" t="s">
        <v>176</v>
      </c>
      <c r="F24" s="46" t="s">
        <v>137</v>
      </c>
      <c r="G24" s="46" t="s">
        <v>35</v>
      </c>
      <c r="H24" s="46" t="s">
        <v>28</v>
      </c>
      <c r="I24" s="49">
        <v>136</v>
      </c>
      <c r="J24" s="50">
        <v>68.000000000000028</v>
      </c>
      <c r="K24" s="47"/>
      <c r="L24" s="51">
        <v>204.00000000000003</v>
      </c>
      <c r="M24" s="46"/>
      <c r="N24" s="46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</row>
    <row r="25" spans="1:246" s="1" customFormat="1" ht="46.5" customHeight="1">
      <c r="A25" s="66">
        <v>20</v>
      </c>
      <c r="B25" s="12" t="s">
        <v>97</v>
      </c>
      <c r="C25" s="12" t="s">
        <v>50</v>
      </c>
      <c r="D25" s="20" t="s">
        <v>205</v>
      </c>
      <c r="E25" s="20" t="s">
        <v>177</v>
      </c>
      <c r="F25" s="14" t="s">
        <v>19</v>
      </c>
      <c r="G25" s="11" t="s">
        <v>35</v>
      </c>
      <c r="H25" s="11" t="s">
        <v>28</v>
      </c>
      <c r="I25" s="15">
        <v>156</v>
      </c>
      <c r="J25" s="16">
        <f t="shared" si="0"/>
        <v>241</v>
      </c>
      <c r="K25" s="10"/>
      <c r="L25" s="17">
        <v>397</v>
      </c>
      <c r="M25" s="11"/>
      <c r="N25" s="11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</row>
    <row r="26" spans="1:246" s="1" customFormat="1" ht="46.5" customHeight="1">
      <c r="A26" s="66">
        <v>21</v>
      </c>
      <c r="B26" s="12" t="str">
        <f t="shared" ref="B26" si="1">B25</f>
        <v>大山村片区-片块4-5</v>
      </c>
      <c r="C26" s="12" t="s">
        <v>51</v>
      </c>
      <c r="D26" s="20" t="s">
        <v>205</v>
      </c>
      <c r="E26" s="20" t="s">
        <v>178</v>
      </c>
      <c r="F26" s="14" t="s">
        <v>19</v>
      </c>
      <c r="G26" s="11" t="s">
        <v>35</v>
      </c>
      <c r="H26" s="11" t="s">
        <v>28</v>
      </c>
      <c r="I26" s="15">
        <v>299</v>
      </c>
      <c r="J26" s="16">
        <f t="shared" si="0"/>
        <v>184</v>
      </c>
      <c r="K26" s="10"/>
      <c r="L26" s="17">
        <v>483</v>
      </c>
      <c r="M26" s="11"/>
      <c r="N26" s="11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</row>
    <row r="27" spans="1:246" s="1" customFormat="1" ht="46.5" customHeight="1">
      <c r="A27" s="66">
        <v>22</v>
      </c>
      <c r="B27" s="12" t="s">
        <v>98</v>
      </c>
      <c r="C27" s="12" t="s">
        <v>52</v>
      </c>
      <c r="D27" s="20" t="s">
        <v>205</v>
      </c>
      <c r="E27" s="20" t="s">
        <v>168</v>
      </c>
      <c r="F27" s="14" t="s">
        <v>19</v>
      </c>
      <c r="G27" s="11" t="s">
        <v>35</v>
      </c>
      <c r="H27" s="11" t="s">
        <v>28</v>
      </c>
      <c r="I27" s="15">
        <v>123</v>
      </c>
      <c r="J27" s="16">
        <f t="shared" si="0"/>
        <v>168</v>
      </c>
      <c r="K27" s="10"/>
      <c r="L27" s="17">
        <v>291</v>
      </c>
      <c r="M27" s="11"/>
      <c r="N27" s="11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</row>
    <row r="28" spans="1:246" s="1" customFormat="1" ht="46.5" customHeight="1">
      <c r="A28" s="66">
        <v>23</v>
      </c>
      <c r="B28" s="12" t="s">
        <v>99</v>
      </c>
      <c r="C28" s="12" t="s">
        <v>139</v>
      </c>
      <c r="D28" s="59" t="s">
        <v>210</v>
      </c>
      <c r="E28" s="20" t="s">
        <v>179</v>
      </c>
      <c r="F28" s="14" t="s">
        <v>19</v>
      </c>
      <c r="G28" s="11" t="s">
        <v>35</v>
      </c>
      <c r="H28" s="11" t="s">
        <v>28</v>
      </c>
      <c r="I28" s="15">
        <v>187</v>
      </c>
      <c r="J28" s="16">
        <f t="shared" si="0"/>
        <v>237</v>
      </c>
      <c r="K28" s="10"/>
      <c r="L28" s="17">
        <v>424</v>
      </c>
      <c r="M28" s="11"/>
      <c r="N28" s="21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</row>
    <row r="29" spans="1:246" s="1" customFormat="1" ht="46.5" customHeight="1">
      <c r="A29" s="66">
        <v>24</v>
      </c>
      <c r="B29" s="61" t="s">
        <v>158</v>
      </c>
      <c r="C29" s="61" t="s">
        <v>159</v>
      </c>
      <c r="D29" s="65" t="s">
        <v>205</v>
      </c>
      <c r="E29" s="58" t="s">
        <v>164</v>
      </c>
      <c r="F29" s="59" t="s">
        <v>137</v>
      </c>
      <c r="G29" s="59" t="s">
        <v>35</v>
      </c>
      <c r="H29" s="59" t="s">
        <v>28</v>
      </c>
      <c r="I29" s="62">
        <v>327</v>
      </c>
      <c r="J29" s="63">
        <v>351</v>
      </c>
      <c r="K29" s="60"/>
      <c r="L29" s="64">
        <v>678</v>
      </c>
      <c r="M29" s="59"/>
      <c r="N29" s="59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</row>
    <row r="30" spans="1:246" s="1" customFormat="1" ht="46.5" customHeight="1">
      <c r="A30" s="66">
        <v>25</v>
      </c>
      <c r="B30" s="12" t="s">
        <v>100</v>
      </c>
      <c r="C30" s="12" t="s">
        <v>53</v>
      </c>
      <c r="D30" s="20" t="s">
        <v>205</v>
      </c>
      <c r="E30" s="20" t="s">
        <v>164</v>
      </c>
      <c r="F30" s="14" t="s">
        <v>19</v>
      </c>
      <c r="G30" s="11" t="s">
        <v>35</v>
      </c>
      <c r="H30" s="11" t="s">
        <v>28</v>
      </c>
      <c r="I30" s="15">
        <v>115.99999999999999</v>
      </c>
      <c r="J30" s="16">
        <f t="shared" si="0"/>
        <v>138</v>
      </c>
      <c r="K30" s="10"/>
      <c r="L30" s="17">
        <v>254</v>
      </c>
      <c r="M30" s="11"/>
      <c r="N30" s="11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</row>
    <row r="31" spans="1:246" s="1" customFormat="1" ht="46.5" customHeight="1">
      <c r="A31" s="66">
        <v>26</v>
      </c>
      <c r="B31" s="12" t="str">
        <f>B30</f>
        <v>大山村片区-片块4-12</v>
      </c>
      <c r="C31" s="12" t="s">
        <v>140</v>
      </c>
      <c r="D31" s="20" t="s">
        <v>205</v>
      </c>
      <c r="E31" s="20" t="s">
        <v>180</v>
      </c>
      <c r="F31" s="14" t="s">
        <v>19</v>
      </c>
      <c r="G31" s="11" t="s">
        <v>35</v>
      </c>
      <c r="H31" s="11" t="s">
        <v>28</v>
      </c>
      <c r="I31" s="15">
        <v>134</v>
      </c>
      <c r="J31" s="16">
        <f t="shared" si="0"/>
        <v>125.00000000000006</v>
      </c>
      <c r="K31" s="10"/>
      <c r="L31" s="17">
        <v>259.00000000000006</v>
      </c>
      <c r="M31" s="11"/>
      <c r="N31" s="11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</row>
    <row r="32" spans="1:246" s="1" customFormat="1" ht="46.5" customHeight="1">
      <c r="A32" s="66">
        <v>27</v>
      </c>
      <c r="B32" s="54" t="s">
        <v>156</v>
      </c>
      <c r="C32" s="54" t="s">
        <v>157</v>
      </c>
      <c r="D32" s="65" t="s">
        <v>205</v>
      </c>
      <c r="E32" s="65" t="s">
        <v>181</v>
      </c>
      <c r="F32" s="52" t="s">
        <v>137</v>
      </c>
      <c r="G32" s="52" t="s">
        <v>35</v>
      </c>
      <c r="H32" s="52" t="s">
        <v>28</v>
      </c>
      <c r="I32" s="55">
        <v>278</v>
      </c>
      <c r="J32" s="56">
        <v>124</v>
      </c>
      <c r="K32" s="53"/>
      <c r="L32" s="57">
        <v>402</v>
      </c>
      <c r="M32" s="52"/>
      <c r="N32" s="52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</row>
    <row r="33" spans="1:246" s="1" customFormat="1" ht="46.5" customHeight="1">
      <c r="A33" s="66">
        <v>28</v>
      </c>
      <c r="B33" s="12" t="s">
        <v>101</v>
      </c>
      <c r="C33" s="12" t="s">
        <v>54</v>
      </c>
      <c r="D33" s="20" t="s">
        <v>205</v>
      </c>
      <c r="E33" s="59" t="s">
        <v>162</v>
      </c>
      <c r="F33" s="14" t="s">
        <v>19</v>
      </c>
      <c r="G33" s="11" t="s">
        <v>35</v>
      </c>
      <c r="H33" s="11" t="s">
        <v>30</v>
      </c>
      <c r="I33" s="15">
        <v>256.00000000000006</v>
      </c>
      <c r="J33" s="16">
        <f t="shared" si="0"/>
        <v>338.99999999999994</v>
      </c>
      <c r="K33" s="10"/>
      <c r="L33" s="17">
        <v>595</v>
      </c>
      <c r="M33" s="11"/>
      <c r="N33" s="11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</row>
    <row r="34" spans="1:246" s="1" customFormat="1" ht="46.5" customHeight="1">
      <c r="A34" s="66">
        <v>29</v>
      </c>
      <c r="B34" s="12" t="str">
        <f>B33</f>
        <v>大山村片区-片块5-1</v>
      </c>
      <c r="C34" s="12" t="s">
        <v>55</v>
      </c>
      <c r="D34" s="20" t="s">
        <v>205</v>
      </c>
      <c r="E34" s="20" t="s">
        <v>182</v>
      </c>
      <c r="F34" s="14" t="s">
        <v>19</v>
      </c>
      <c r="G34" s="11" t="s">
        <v>35</v>
      </c>
      <c r="H34" s="11" t="s">
        <v>30</v>
      </c>
      <c r="I34" s="15">
        <v>39</v>
      </c>
      <c r="J34" s="16">
        <f t="shared" si="0"/>
        <v>35.000000000000043</v>
      </c>
      <c r="K34" s="10"/>
      <c r="L34" s="17">
        <v>74.000000000000043</v>
      </c>
      <c r="M34" s="11"/>
      <c r="N34" s="11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</row>
    <row r="35" spans="1:246" s="1" customFormat="1" ht="46.5" customHeight="1">
      <c r="A35" s="66">
        <v>30</v>
      </c>
      <c r="B35" s="12" t="s">
        <v>102</v>
      </c>
      <c r="C35" s="12" t="s">
        <v>56</v>
      </c>
      <c r="D35" s="20" t="s">
        <v>205</v>
      </c>
      <c r="E35" s="20" t="s">
        <v>183</v>
      </c>
      <c r="F35" s="14" t="s">
        <v>19</v>
      </c>
      <c r="G35" s="11" t="s">
        <v>35</v>
      </c>
      <c r="H35" s="11" t="s">
        <v>30</v>
      </c>
      <c r="I35" s="15">
        <v>158.99999999999997</v>
      </c>
      <c r="J35" s="16">
        <f t="shared" si="0"/>
        <v>99.000000000000028</v>
      </c>
      <c r="K35" s="10"/>
      <c r="L35" s="17">
        <v>258</v>
      </c>
      <c r="M35" s="11"/>
      <c r="N35" s="11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</row>
    <row r="36" spans="1:246" s="1" customFormat="1" ht="46.5" customHeight="1">
      <c r="A36" s="66">
        <v>31</v>
      </c>
      <c r="B36" s="12" t="s">
        <v>103</v>
      </c>
      <c r="C36" s="12" t="s">
        <v>57</v>
      </c>
      <c r="D36" s="20" t="s">
        <v>205</v>
      </c>
      <c r="E36" s="20" t="s">
        <v>184</v>
      </c>
      <c r="F36" s="14" t="s">
        <v>19</v>
      </c>
      <c r="G36" s="11" t="s">
        <v>35</v>
      </c>
      <c r="H36" s="11" t="s">
        <v>30</v>
      </c>
      <c r="I36" s="15">
        <v>196</v>
      </c>
      <c r="J36" s="16">
        <f t="shared" si="0"/>
        <v>281</v>
      </c>
      <c r="K36" s="10"/>
      <c r="L36" s="17">
        <v>477</v>
      </c>
      <c r="M36" s="11"/>
      <c r="N36" s="11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</row>
    <row r="37" spans="1:246" s="1" customFormat="1" ht="46.5" customHeight="1">
      <c r="A37" s="66">
        <v>32</v>
      </c>
      <c r="B37" s="12" t="s">
        <v>104</v>
      </c>
      <c r="C37" s="12" t="s">
        <v>58</v>
      </c>
      <c r="D37" s="20" t="s">
        <v>205</v>
      </c>
      <c r="E37" s="20" t="s">
        <v>175</v>
      </c>
      <c r="F37" s="14" t="s">
        <v>19</v>
      </c>
      <c r="G37" s="11" t="s">
        <v>35</v>
      </c>
      <c r="H37" s="11" t="s">
        <v>30</v>
      </c>
      <c r="I37" s="15">
        <v>45</v>
      </c>
      <c r="J37" s="16">
        <f t="shared" si="0"/>
        <v>69</v>
      </c>
      <c r="K37" s="10"/>
      <c r="L37" s="17">
        <v>114</v>
      </c>
      <c r="M37" s="11"/>
      <c r="N37" s="11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</row>
    <row r="38" spans="1:246" s="1" customFormat="1" ht="46.5" customHeight="1">
      <c r="A38" s="66">
        <v>33</v>
      </c>
      <c r="B38" s="12" t="s">
        <v>105</v>
      </c>
      <c r="C38" s="12" t="s">
        <v>141</v>
      </c>
      <c r="D38" s="20" t="s">
        <v>205</v>
      </c>
      <c r="E38" s="20" t="s">
        <v>176</v>
      </c>
      <c r="F38" s="14" t="s">
        <v>19</v>
      </c>
      <c r="G38" s="11" t="s">
        <v>35</v>
      </c>
      <c r="H38" s="11" t="s">
        <v>30</v>
      </c>
      <c r="I38" s="15">
        <v>310</v>
      </c>
      <c r="J38" s="16">
        <f t="shared" si="0"/>
        <v>251</v>
      </c>
      <c r="K38" s="10"/>
      <c r="L38" s="17">
        <v>561</v>
      </c>
      <c r="M38" s="11"/>
      <c r="N38" s="11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</row>
    <row r="39" spans="1:246" s="1" customFormat="1" ht="46.5" customHeight="1">
      <c r="A39" s="66">
        <v>34</v>
      </c>
      <c r="B39" s="12" t="s">
        <v>106</v>
      </c>
      <c r="C39" s="12" t="s">
        <v>59</v>
      </c>
      <c r="D39" s="20" t="s">
        <v>205</v>
      </c>
      <c r="E39" s="20" t="s">
        <v>176</v>
      </c>
      <c r="F39" s="14" t="s">
        <v>19</v>
      </c>
      <c r="G39" s="11" t="s">
        <v>35</v>
      </c>
      <c r="H39" s="11" t="s">
        <v>30</v>
      </c>
      <c r="I39" s="15">
        <v>113.00000000000001</v>
      </c>
      <c r="J39" s="16">
        <f t="shared" si="0"/>
        <v>152</v>
      </c>
      <c r="K39" s="10"/>
      <c r="L39" s="17">
        <v>265</v>
      </c>
      <c r="M39" s="11"/>
      <c r="N39" s="11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</row>
    <row r="40" spans="1:246" s="1" customFormat="1" ht="46.5" customHeight="1">
      <c r="A40" s="66">
        <v>35</v>
      </c>
      <c r="B40" s="12" t="s">
        <v>107</v>
      </c>
      <c r="C40" s="12" t="s">
        <v>60</v>
      </c>
      <c r="D40" s="20" t="s">
        <v>205</v>
      </c>
      <c r="E40" s="59" t="s">
        <v>162</v>
      </c>
      <c r="F40" s="14" t="s">
        <v>19</v>
      </c>
      <c r="G40" s="11" t="s">
        <v>35</v>
      </c>
      <c r="H40" s="11" t="s">
        <v>30</v>
      </c>
      <c r="I40" s="15">
        <v>95</v>
      </c>
      <c r="J40" s="16">
        <f t="shared" si="0"/>
        <v>190</v>
      </c>
      <c r="K40" s="10"/>
      <c r="L40" s="17">
        <v>285</v>
      </c>
      <c r="M40" s="11"/>
      <c r="N40" s="11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</row>
    <row r="41" spans="1:246" s="1" customFormat="1" ht="46.5" customHeight="1">
      <c r="A41" s="66">
        <v>36</v>
      </c>
      <c r="B41" s="12" t="s">
        <v>108</v>
      </c>
      <c r="C41" s="12" t="s">
        <v>61</v>
      </c>
      <c r="D41" s="20" t="s">
        <v>205</v>
      </c>
      <c r="E41" s="20" t="s">
        <v>185</v>
      </c>
      <c r="F41" s="14" t="s">
        <v>19</v>
      </c>
      <c r="G41" s="11" t="s">
        <v>35</v>
      </c>
      <c r="H41" s="11" t="s">
        <v>30</v>
      </c>
      <c r="I41" s="15">
        <v>151</v>
      </c>
      <c r="J41" s="16">
        <f t="shared" si="0"/>
        <v>224</v>
      </c>
      <c r="K41" s="10"/>
      <c r="L41" s="17">
        <v>375</v>
      </c>
      <c r="M41" s="11"/>
      <c r="N41" s="11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</row>
    <row r="42" spans="1:246" s="1" customFormat="1" ht="46.5" customHeight="1">
      <c r="A42" s="66">
        <v>37</v>
      </c>
      <c r="B42" s="12" t="s">
        <v>109</v>
      </c>
      <c r="C42" s="12" t="s">
        <v>62</v>
      </c>
      <c r="D42" s="20" t="s">
        <v>205</v>
      </c>
      <c r="E42" s="20" t="s">
        <v>178</v>
      </c>
      <c r="F42" s="14" t="s">
        <v>19</v>
      </c>
      <c r="G42" s="11" t="s">
        <v>35</v>
      </c>
      <c r="H42" s="11" t="s">
        <v>29</v>
      </c>
      <c r="I42" s="15">
        <v>136</v>
      </c>
      <c r="J42" s="16">
        <f t="shared" si="0"/>
        <v>142</v>
      </c>
      <c r="K42" s="10"/>
      <c r="L42" s="17">
        <v>278</v>
      </c>
      <c r="M42" s="11"/>
      <c r="N42" s="11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</row>
    <row r="43" spans="1:246" s="1" customFormat="1" ht="46.5" customHeight="1">
      <c r="A43" s="66">
        <v>38</v>
      </c>
      <c r="B43" s="12" t="s">
        <v>110</v>
      </c>
      <c r="C43" s="12" t="s">
        <v>63</v>
      </c>
      <c r="D43" s="20" t="s">
        <v>205</v>
      </c>
      <c r="E43" s="20" t="s">
        <v>186</v>
      </c>
      <c r="F43" s="14" t="s">
        <v>19</v>
      </c>
      <c r="G43" s="11" t="s">
        <v>35</v>
      </c>
      <c r="H43" s="11" t="s">
        <v>29</v>
      </c>
      <c r="I43" s="15">
        <v>92</v>
      </c>
      <c r="J43" s="16">
        <f t="shared" si="0"/>
        <v>165</v>
      </c>
      <c r="K43" s="10"/>
      <c r="L43" s="17">
        <v>257</v>
      </c>
      <c r="M43" s="11"/>
      <c r="N43" s="11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</row>
    <row r="44" spans="1:246" s="1" customFormat="1" ht="46.5" customHeight="1">
      <c r="A44" s="66">
        <v>39</v>
      </c>
      <c r="B44" s="12" t="str">
        <f>B43</f>
        <v>大山村片区-片块6-3</v>
      </c>
      <c r="C44" s="12" t="s">
        <v>64</v>
      </c>
      <c r="D44" s="20" t="s">
        <v>205</v>
      </c>
      <c r="E44" s="20" t="s">
        <v>187</v>
      </c>
      <c r="F44" s="14" t="s">
        <v>19</v>
      </c>
      <c r="G44" s="11" t="s">
        <v>35</v>
      </c>
      <c r="H44" s="11" t="s">
        <v>29</v>
      </c>
      <c r="I44" s="15">
        <v>77</v>
      </c>
      <c r="J44" s="16">
        <f t="shared" si="0"/>
        <v>139</v>
      </c>
      <c r="K44" s="10"/>
      <c r="L44" s="17">
        <v>216</v>
      </c>
      <c r="M44" s="11"/>
      <c r="N44" s="11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</row>
    <row r="45" spans="1:246" s="1" customFormat="1" ht="46.5" customHeight="1">
      <c r="A45" s="66">
        <v>40</v>
      </c>
      <c r="B45" s="12" t="s">
        <v>111</v>
      </c>
      <c r="C45" s="12" t="s">
        <v>65</v>
      </c>
      <c r="D45" s="20" t="s">
        <v>205</v>
      </c>
      <c r="E45" s="20" t="s">
        <v>188</v>
      </c>
      <c r="F45" s="14" t="s">
        <v>19</v>
      </c>
      <c r="G45" s="11" t="s">
        <v>35</v>
      </c>
      <c r="H45" s="11" t="s">
        <v>29</v>
      </c>
      <c r="I45" s="15">
        <v>116.00000000000001</v>
      </c>
      <c r="J45" s="16">
        <f t="shared" si="0"/>
        <v>136</v>
      </c>
      <c r="K45" s="10"/>
      <c r="L45" s="17">
        <v>252</v>
      </c>
      <c r="M45" s="11"/>
      <c r="N45" s="11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</row>
    <row r="46" spans="1:246" s="1" customFormat="1" ht="46.5" customHeight="1">
      <c r="A46" s="66">
        <v>41</v>
      </c>
      <c r="B46" s="12" t="s">
        <v>112</v>
      </c>
      <c r="C46" s="12" t="s">
        <v>66</v>
      </c>
      <c r="D46" s="20" t="s">
        <v>205</v>
      </c>
      <c r="E46" s="20" t="s">
        <v>167</v>
      </c>
      <c r="F46" s="14" t="s">
        <v>19</v>
      </c>
      <c r="G46" s="11" t="s">
        <v>35</v>
      </c>
      <c r="H46" s="11" t="s">
        <v>29</v>
      </c>
      <c r="I46" s="15">
        <v>53</v>
      </c>
      <c r="J46" s="16">
        <f t="shared" si="0"/>
        <v>272</v>
      </c>
      <c r="K46" s="10"/>
      <c r="L46" s="17">
        <v>325</v>
      </c>
      <c r="M46" s="11"/>
      <c r="N46" s="11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</row>
    <row r="47" spans="1:246" s="1" customFormat="1" ht="46.5" customHeight="1">
      <c r="A47" s="66">
        <v>42</v>
      </c>
      <c r="B47" s="12" t="s">
        <v>113</v>
      </c>
      <c r="C47" s="12" t="s">
        <v>67</v>
      </c>
      <c r="D47" s="20" t="s">
        <v>205</v>
      </c>
      <c r="E47" s="20" t="s">
        <v>170</v>
      </c>
      <c r="F47" s="14" t="s">
        <v>19</v>
      </c>
      <c r="G47" s="11" t="s">
        <v>35</v>
      </c>
      <c r="H47" s="11" t="s">
        <v>29</v>
      </c>
      <c r="I47" s="15">
        <v>55</v>
      </c>
      <c r="J47" s="16">
        <f t="shared" si="0"/>
        <v>382</v>
      </c>
      <c r="K47" s="10"/>
      <c r="L47" s="17">
        <v>437</v>
      </c>
      <c r="M47" s="11"/>
      <c r="N47" s="11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</row>
    <row r="48" spans="1:246" s="1" customFormat="1" ht="46.5" customHeight="1">
      <c r="A48" s="66">
        <v>43</v>
      </c>
      <c r="B48" s="12" t="str">
        <f>B47</f>
        <v>大山村片区-片块6-6</v>
      </c>
      <c r="C48" s="12" t="s">
        <v>68</v>
      </c>
      <c r="D48" s="20" t="s">
        <v>205</v>
      </c>
      <c r="E48" s="20" t="s">
        <v>189</v>
      </c>
      <c r="F48" s="14" t="s">
        <v>19</v>
      </c>
      <c r="G48" s="11" t="s">
        <v>35</v>
      </c>
      <c r="H48" s="11" t="s">
        <v>29</v>
      </c>
      <c r="I48" s="15">
        <v>166</v>
      </c>
      <c r="J48" s="16">
        <f t="shared" si="0"/>
        <v>256</v>
      </c>
      <c r="K48" s="10"/>
      <c r="L48" s="17">
        <v>422</v>
      </c>
      <c r="M48" s="11"/>
      <c r="N48" s="11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</row>
    <row r="49" spans="1:246" s="1" customFormat="1" ht="46.5" customHeight="1">
      <c r="A49" s="66">
        <v>44</v>
      </c>
      <c r="B49" s="12" t="s">
        <v>114</v>
      </c>
      <c r="C49" s="12" t="s">
        <v>69</v>
      </c>
      <c r="D49" s="20" t="s">
        <v>206</v>
      </c>
      <c r="E49" s="20" t="s">
        <v>167</v>
      </c>
      <c r="F49" s="14" t="s">
        <v>19</v>
      </c>
      <c r="G49" s="11" t="s">
        <v>35</v>
      </c>
      <c r="H49" s="11" t="s">
        <v>29</v>
      </c>
      <c r="I49" s="15">
        <v>243.00000000000003</v>
      </c>
      <c r="J49" s="16">
        <f t="shared" si="0"/>
        <v>509</v>
      </c>
      <c r="K49" s="10"/>
      <c r="L49" s="17">
        <v>752</v>
      </c>
      <c r="M49" s="11"/>
      <c r="N49" s="11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</row>
    <row r="50" spans="1:246" s="1" customFormat="1" ht="46.5" customHeight="1">
      <c r="A50" s="66">
        <v>45</v>
      </c>
      <c r="B50" s="12" t="str">
        <f>B49</f>
        <v>大山村片区-片块6-7</v>
      </c>
      <c r="C50" s="12" t="s">
        <v>70</v>
      </c>
      <c r="D50" s="20" t="s">
        <v>206</v>
      </c>
      <c r="E50" s="20" t="s">
        <v>190</v>
      </c>
      <c r="F50" s="14" t="s">
        <v>19</v>
      </c>
      <c r="G50" s="11" t="s">
        <v>35</v>
      </c>
      <c r="H50" s="11" t="s">
        <v>29</v>
      </c>
      <c r="I50" s="15">
        <v>166</v>
      </c>
      <c r="J50" s="16">
        <f t="shared" si="0"/>
        <v>228.99999999999994</v>
      </c>
      <c r="K50" s="10"/>
      <c r="L50" s="17">
        <v>394.99999999999994</v>
      </c>
      <c r="M50" s="11"/>
      <c r="N50" s="11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</row>
    <row r="51" spans="1:246" s="1" customFormat="1" ht="46.5" customHeight="1">
      <c r="A51" s="66">
        <v>46</v>
      </c>
      <c r="B51" s="12" t="s">
        <v>24</v>
      </c>
      <c r="C51" s="12" t="s">
        <v>71</v>
      </c>
      <c r="D51" s="65" t="s">
        <v>207</v>
      </c>
      <c r="E51" s="65" t="s">
        <v>191</v>
      </c>
      <c r="F51" s="14" t="s">
        <v>19</v>
      </c>
      <c r="G51" s="11" t="s">
        <v>33</v>
      </c>
      <c r="H51" s="11" t="s">
        <v>128</v>
      </c>
      <c r="I51" s="15">
        <v>112.99999999999999</v>
      </c>
      <c r="J51" s="16">
        <f t="shared" si="0"/>
        <v>352</v>
      </c>
      <c r="K51" s="10"/>
      <c r="L51" s="17">
        <v>465</v>
      </c>
      <c r="M51" s="11"/>
      <c r="N51" s="11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</row>
    <row r="52" spans="1:246" s="1" customFormat="1" ht="46.5" customHeight="1">
      <c r="A52" s="66">
        <v>47</v>
      </c>
      <c r="B52" s="12" t="s">
        <v>115</v>
      </c>
      <c r="C52" s="12" t="s">
        <v>72</v>
      </c>
      <c r="D52" s="19" t="s">
        <v>205</v>
      </c>
      <c r="E52" s="19" t="s">
        <v>192</v>
      </c>
      <c r="F52" s="14" t="s">
        <v>19</v>
      </c>
      <c r="G52" s="11" t="s">
        <v>125</v>
      </c>
      <c r="H52" s="11" t="s">
        <v>27</v>
      </c>
      <c r="I52" s="15">
        <v>90</v>
      </c>
      <c r="J52" s="16">
        <f t="shared" si="0"/>
        <v>158</v>
      </c>
      <c r="K52" s="10"/>
      <c r="L52" s="17">
        <v>248</v>
      </c>
      <c r="M52" s="11"/>
      <c r="N52" s="11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</row>
    <row r="53" spans="1:246" s="1" customFormat="1" ht="46.5" customHeight="1">
      <c r="A53" s="66">
        <v>48</v>
      </c>
      <c r="B53" s="12" t="s">
        <v>116</v>
      </c>
      <c r="C53" s="12" t="s">
        <v>73</v>
      </c>
      <c r="D53" s="19" t="s">
        <v>208</v>
      </c>
      <c r="E53" s="19" t="s">
        <v>193</v>
      </c>
      <c r="F53" s="14" t="s">
        <v>19</v>
      </c>
      <c r="G53" s="11" t="s">
        <v>125</v>
      </c>
      <c r="H53" s="11" t="s">
        <v>27</v>
      </c>
      <c r="I53" s="15">
        <v>235</v>
      </c>
      <c r="J53" s="16">
        <f t="shared" si="0"/>
        <v>290</v>
      </c>
      <c r="K53" s="10"/>
      <c r="L53" s="17">
        <v>525</v>
      </c>
      <c r="M53" s="11"/>
      <c r="N53" s="11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</row>
    <row r="54" spans="1:246" s="1" customFormat="1" ht="46.5" customHeight="1">
      <c r="A54" s="66">
        <v>49</v>
      </c>
      <c r="B54" s="12" t="str">
        <f>B53</f>
        <v>水市社区片区-片块1-2</v>
      </c>
      <c r="C54" s="12" t="s">
        <v>74</v>
      </c>
      <c r="D54" s="19" t="s">
        <v>205</v>
      </c>
      <c r="E54" s="19" t="s">
        <v>194</v>
      </c>
      <c r="F54" s="14" t="s">
        <v>19</v>
      </c>
      <c r="G54" s="11" t="s">
        <v>125</v>
      </c>
      <c r="H54" s="11" t="s">
        <v>27</v>
      </c>
      <c r="I54" s="15">
        <v>139</v>
      </c>
      <c r="J54" s="16">
        <f t="shared" si="0"/>
        <v>210.99999999999994</v>
      </c>
      <c r="K54" s="10"/>
      <c r="L54" s="17">
        <v>349.99999999999994</v>
      </c>
      <c r="M54" s="11"/>
      <c r="N54" s="11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</row>
    <row r="55" spans="1:246" s="1" customFormat="1" ht="46.5" customHeight="1">
      <c r="A55" s="66">
        <v>50</v>
      </c>
      <c r="B55" s="30" t="s">
        <v>143</v>
      </c>
      <c r="C55" s="30" t="s">
        <v>146</v>
      </c>
      <c r="D55" s="65" t="s">
        <v>206</v>
      </c>
      <c r="E55" s="65" t="s">
        <v>195</v>
      </c>
      <c r="F55" s="28" t="s">
        <v>137</v>
      </c>
      <c r="G55" s="28" t="s">
        <v>144</v>
      </c>
      <c r="H55" s="28" t="s">
        <v>145</v>
      </c>
      <c r="I55" s="31">
        <v>114</v>
      </c>
      <c r="J55" s="32">
        <v>105</v>
      </c>
      <c r="K55" s="29"/>
      <c r="L55" s="33">
        <v>219</v>
      </c>
      <c r="M55" s="28"/>
      <c r="N55" s="28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</row>
    <row r="56" spans="1:246" s="1" customFormat="1" ht="46.5" customHeight="1">
      <c r="A56" s="66">
        <v>51</v>
      </c>
      <c r="B56" s="12" t="s">
        <v>117</v>
      </c>
      <c r="C56" s="12" t="s">
        <v>133</v>
      </c>
      <c r="D56" s="19" t="s">
        <v>205</v>
      </c>
      <c r="E56" s="19" t="s">
        <v>175</v>
      </c>
      <c r="F56" s="14" t="s">
        <v>19</v>
      </c>
      <c r="G56" s="11" t="s">
        <v>34</v>
      </c>
      <c r="H56" s="11" t="s">
        <v>131</v>
      </c>
      <c r="I56" s="15">
        <v>203</v>
      </c>
      <c r="J56" s="16">
        <f t="shared" si="0"/>
        <v>240</v>
      </c>
      <c r="K56" s="10"/>
      <c r="L56" s="17">
        <v>443</v>
      </c>
      <c r="M56" s="11"/>
      <c r="N56" s="11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</row>
    <row r="57" spans="1:246" s="1" customFormat="1" ht="46.5" customHeight="1">
      <c r="A57" s="66">
        <v>52</v>
      </c>
      <c r="B57" s="36" t="s">
        <v>147</v>
      </c>
      <c r="C57" s="36" t="s">
        <v>148</v>
      </c>
      <c r="D57" s="65" t="s">
        <v>205</v>
      </c>
      <c r="E57" s="65" t="s">
        <v>178</v>
      </c>
      <c r="F57" s="34" t="s">
        <v>137</v>
      </c>
      <c r="G57" s="34" t="s">
        <v>34</v>
      </c>
      <c r="H57" s="34" t="s">
        <v>28</v>
      </c>
      <c r="I57" s="37">
        <v>158.99999999999997</v>
      </c>
      <c r="J57" s="38">
        <v>168.00000000000003</v>
      </c>
      <c r="K57" s="35"/>
      <c r="L57" s="39">
        <v>327</v>
      </c>
      <c r="M57" s="34"/>
      <c r="N57" s="34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</row>
    <row r="58" spans="1:246" s="1" customFormat="1" ht="46.5" customHeight="1">
      <c r="A58" s="66">
        <v>53</v>
      </c>
      <c r="B58" s="12" t="s">
        <v>118</v>
      </c>
      <c r="C58" s="12" t="s">
        <v>75</v>
      </c>
      <c r="D58" s="19" t="s">
        <v>205</v>
      </c>
      <c r="E58" s="19" t="s">
        <v>179</v>
      </c>
      <c r="F58" s="14" t="s">
        <v>19</v>
      </c>
      <c r="G58" s="11" t="s">
        <v>125</v>
      </c>
      <c r="H58" s="11" t="s">
        <v>127</v>
      </c>
      <c r="I58" s="15">
        <v>77</v>
      </c>
      <c r="J58" s="16">
        <f t="shared" si="0"/>
        <v>182</v>
      </c>
      <c r="K58" s="10"/>
      <c r="L58" s="17">
        <v>259</v>
      </c>
      <c r="M58" s="11"/>
      <c r="N58" s="11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</row>
    <row r="59" spans="1:246" s="1" customFormat="1" ht="46.5" customHeight="1">
      <c r="A59" s="66">
        <v>54</v>
      </c>
      <c r="B59" s="42" t="s">
        <v>149</v>
      </c>
      <c r="C59" s="42" t="s">
        <v>150</v>
      </c>
      <c r="D59" s="65" t="s">
        <v>205</v>
      </c>
      <c r="E59" s="65" t="s">
        <v>196</v>
      </c>
      <c r="F59" s="40" t="s">
        <v>137</v>
      </c>
      <c r="G59" s="40" t="s">
        <v>123</v>
      </c>
      <c r="H59" s="40" t="s">
        <v>31</v>
      </c>
      <c r="I59" s="43">
        <v>119.00000000000001</v>
      </c>
      <c r="J59" s="44">
        <v>206</v>
      </c>
      <c r="K59" s="41"/>
      <c r="L59" s="45">
        <v>325</v>
      </c>
      <c r="M59" s="40"/>
      <c r="N59" s="40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</row>
    <row r="60" spans="1:246" s="1" customFormat="1" ht="46.5" customHeight="1">
      <c r="A60" s="66">
        <v>55</v>
      </c>
      <c r="B60" s="12" t="s">
        <v>119</v>
      </c>
      <c r="C60" s="12" t="s">
        <v>142</v>
      </c>
      <c r="D60" s="19" t="s">
        <v>205</v>
      </c>
      <c r="E60" s="19" t="s">
        <v>197</v>
      </c>
      <c r="F60" s="14" t="s">
        <v>19</v>
      </c>
      <c r="G60" s="11" t="s">
        <v>123</v>
      </c>
      <c r="H60" s="11" t="s">
        <v>31</v>
      </c>
      <c r="I60" s="15">
        <v>282</v>
      </c>
      <c r="J60" s="16">
        <f t="shared" ref="J60:J70" si="2">L60-I60</f>
        <v>380.00000000000011</v>
      </c>
      <c r="K60" s="10"/>
      <c r="L60" s="17">
        <v>662.00000000000011</v>
      </c>
      <c r="M60" s="11"/>
      <c r="N60" s="11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</row>
    <row r="61" spans="1:246" s="1" customFormat="1" ht="46.5" customHeight="1">
      <c r="A61" s="66">
        <v>56</v>
      </c>
      <c r="B61" s="12" t="s">
        <v>120</v>
      </c>
      <c r="C61" s="12" t="s">
        <v>76</v>
      </c>
      <c r="D61" s="65" t="s">
        <v>205</v>
      </c>
      <c r="E61" s="65" t="s">
        <v>198</v>
      </c>
      <c r="F61" s="14" t="s">
        <v>19</v>
      </c>
      <c r="G61" s="11" t="s">
        <v>126</v>
      </c>
      <c r="H61" s="11" t="s">
        <v>129</v>
      </c>
      <c r="I61" s="15">
        <v>118.99999999999999</v>
      </c>
      <c r="J61" s="16">
        <f t="shared" si="2"/>
        <v>226.00000000000006</v>
      </c>
      <c r="K61" s="10"/>
      <c r="L61" s="17">
        <v>345.00000000000006</v>
      </c>
      <c r="M61" s="11"/>
      <c r="N61" s="11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</row>
    <row r="62" spans="1:246" s="1" customFormat="1" ht="46.5" customHeight="1">
      <c r="A62" s="66">
        <v>57</v>
      </c>
      <c r="B62" s="12" t="s">
        <v>121</v>
      </c>
      <c r="C62" s="12" t="s">
        <v>132</v>
      </c>
      <c r="D62" s="65" t="s">
        <v>205</v>
      </c>
      <c r="E62" s="65" t="s">
        <v>199</v>
      </c>
      <c r="F62" s="14" t="s">
        <v>19</v>
      </c>
      <c r="G62" s="11" t="s">
        <v>124</v>
      </c>
      <c r="H62" s="11" t="s">
        <v>130</v>
      </c>
      <c r="I62" s="15">
        <v>147</v>
      </c>
      <c r="J62" s="16">
        <f t="shared" si="2"/>
        <v>239</v>
      </c>
      <c r="K62" s="10"/>
      <c r="L62" s="17">
        <v>386</v>
      </c>
      <c r="M62" s="11"/>
      <c r="N62" s="11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</row>
    <row r="63" spans="1:246" s="1" customFormat="1" ht="46.5" customHeight="1">
      <c r="A63" s="66">
        <v>58</v>
      </c>
      <c r="B63" s="12" t="str">
        <f t="shared" ref="B63:B65" si="3">B62</f>
        <v>新安村片区-片块3-1</v>
      </c>
      <c r="C63" s="12" t="s">
        <v>77</v>
      </c>
      <c r="D63" s="65" t="s">
        <v>205</v>
      </c>
      <c r="E63" s="65" t="s">
        <v>196</v>
      </c>
      <c r="F63" s="14" t="s">
        <v>19</v>
      </c>
      <c r="G63" s="11" t="s">
        <v>124</v>
      </c>
      <c r="H63" s="11" t="s">
        <v>130</v>
      </c>
      <c r="I63" s="15">
        <v>115</v>
      </c>
      <c r="J63" s="16">
        <f t="shared" si="2"/>
        <v>142</v>
      </c>
      <c r="K63" s="10"/>
      <c r="L63" s="17">
        <v>257</v>
      </c>
      <c r="M63" s="11"/>
      <c r="N63" s="11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</row>
    <row r="64" spans="1:246" s="1" customFormat="1" ht="46.5" customHeight="1">
      <c r="A64" s="66">
        <v>59</v>
      </c>
      <c r="B64" s="12" t="str">
        <f t="shared" si="3"/>
        <v>新安村片区-片块3-1</v>
      </c>
      <c r="C64" s="12" t="s">
        <v>78</v>
      </c>
      <c r="D64" s="65" t="s">
        <v>209</v>
      </c>
      <c r="E64" s="65" t="s">
        <v>198</v>
      </c>
      <c r="F64" s="14" t="s">
        <v>19</v>
      </c>
      <c r="G64" s="11" t="s">
        <v>124</v>
      </c>
      <c r="H64" s="11" t="s">
        <v>130</v>
      </c>
      <c r="I64" s="15">
        <v>112</v>
      </c>
      <c r="J64" s="16">
        <f t="shared" si="2"/>
        <v>155</v>
      </c>
      <c r="K64" s="10"/>
      <c r="L64" s="17">
        <v>267</v>
      </c>
      <c r="M64" s="11"/>
      <c r="N64" s="11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</row>
    <row r="65" spans="1:246" s="1" customFormat="1" ht="46.5" customHeight="1">
      <c r="A65" s="66">
        <v>60</v>
      </c>
      <c r="B65" s="12" t="str">
        <f t="shared" si="3"/>
        <v>新安村片区-片块3-1</v>
      </c>
      <c r="C65" s="12" t="s">
        <v>79</v>
      </c>
      <c r="D65" s="65" t="s">
        <v>205</v>
      </c>
      <c r="E65" s="65" t="s">
        <v>200</v>
      </c>
      <c r="F65" s="14" t="s">
        <v>19</v>
      </c>
      <c r="G65" s="11" t="s">
        <v>124</v>
      </c>
      <c r="H65" s="11" t="s">
        <v>130</v>
      </c>
      <c r="I65" s="15">
        <v>143</v>
      </c>
      <c r="J65" s="16">
        <f t="shared" si="2"/>
        <v>317.00000000000011</v>
      </c>
      <c r="K65" s="10"/>
      <c r="L65" s="17">
        <v>460.00000000000011</v>
      </c>
      <c r="M65" s="11"/>
      <c r="N65" s="11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</row>
    <row r="66" spans="1:246" s="1" customFormat="1" ht="46.5" customHeight="1">
      <c r="A66" s="66">
        <v>61</v>
      </c>
      <c r="B66" s="12" t="s">
        <v>20</v>
      </c>
      <c r="C66" s="12" t="s">
        <v>80</v>
      </c>
      <c r="D66" s="65" t="s">
        <v>205</v>
      </c>
      <c r="E66" s="65" t="s">
        <v>200</v>
      </c>
      <c r="F66" s="14" t="s">
        <v>19</v>
      </c>
      <c r="G66" s="11" t="s">
        <v>32</v>
      </c>
      <c r="H66" s="11" t="s">
        <v>25</v>
      </c>
      <c r="I66" s="15">
        <v>180</v>
      </c>
      <c r="J66" s="16">
        <f t="shared" si="2"/>
        <v>458</v>
      </c>
      <c r="K66" s="10"/>
      <c r="L66" s="17">
        <v>638</v>
      </c>
      <c r="M66" s="11"/>
      <c r="N66" s="11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</row>
    <row r="67" spans="1:246" s="1" customFormat="1" ht="46.5" customHeight="1">
      <c r="A67" s="66">
        <v>62</v>
      </c>
      <c r="B67" s="12" t="s">
        <v>122</v>
      </c>
      <c r="C67" s="12" t="s">
        <v>81</v>
      </c>
      <c r="D67" s="19" t="s">
        <v>205</v>
      </c>
      <c r="E67" s="19" t="s">
        <v>201</v>
      </c>
      <c r="F67" s="14" t="s">
        <v>19</v>
      </c>
      <c r="G67" s="11" t="s">
        <v>32</v>
      </c>
      <c r="H67" s="11" t="s">
        <v>25</v>
      </c>
      <c r="I67" s="15">
        <v>179</v>
      </c>
      <c r="J67" s="16">
        <f t="shared" si="2"/>
        <v>227</v>
      </c>
      <c r="K67" s="10"/>
      <c r="L67" s="17">
        <v>406</v>
      </c>
      <c r="M67" s="11"/>
      <c r="N67" s="11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</row>
    <row r="68" spans="1:246" s="1" customFormat="1" ht="46.5" customHeight="1">
      <c r="A68" s="66">
        <v>63</v>
      </c>
      <c r="B68" s="12" t="s">
        <v>21</v>
      </c>
      <c r="C68" s="12" t="s">
        <v>82</v>
      </c>
      <c r="D68" s="19" t="s">
        <v>205</v>
      </c>
      <c r="E68" s="19" t="s">
        <v>202</v>
      </c>
      <c r="F68" s="14" t="s">
        <v>19</v>
      </c>
      <c r="G68" s="11" t="s">
        <v>32</v>
      </c>
      <c r="H68" s="11" t="s">
        <v>27</v>
      </c>
      <c r="I68" s="15">
        <v>110.99999999999999</v>
      </c>
      <c r="J68" s="16">
        <f t="shared" si="2"/>
        <v>175</v>
      </c>
      <c r="K68" s="10"/>
      <c r="L68" s="17">
        <v>286</v>
      </c>
      <c r="M68" s="11"/>
      <c r="N68" s="11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</row>
    <row r="69" spans="1:246" s="1" customFormat="1" ht="46.5" customHeight="1">
      <c r="A69" s="66">
        <v>64</v>
      </c>
      <c r="B69" s="12" t="s">
        <v>22</v>
      </c>
      <c r="C69" s="12" t="s">
        <v>83</v>
      </c>
      <c r="D69" s="19" t="s">
        <v>205</v>
      </c>
      <c r="E69" s="19" t="s">
        <v>203</v>
      </c>
      <c r="F69" s="14" t="s">
        <v>19</v>
      </c>
      <c r="G69" s="11" t="s">
        <v>32</v>
      </c>
      <c r="H69" s="11" t="s">
        <v>27</v>
      </c>
      <c r="I69" s="15">
        <v>145.00000000000003</v>
      </c>
      <c r="J69" s="16">
        <f t="shared" si="2"/>
        <v>354</v>
      </c>
      <c r="K69" s="10"/>
      <c r="L69" s="17">
        <v>499</v>
      </c>
      <c r="M69" s="11"/>
      <c r="N69" s="11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</row>
    <row r="70" spans="1:246" s="1" customFormat="1" ht="46.5" customHeight="1">
      <c r="A70" s="66">
        <v>65</v>
      </c>
      <c r="B70" s="12" t="s">
        <v>23</v>
      </c>
      <c r="C70" s="12" t="s">
        <v>84</v>
      </c>
      <c r="D70" s="19" t="s">
        <v>205</v>
      </c>
      <c r="E70" s="19" t="s">
        <v>204</v>
      </c>
      <c r="F70" s="14" t="s">
        <v>19</v>
      </c>
      <c r="G70" s="11" t="s">
        <v>32</v>
      </c>
      <c r="H70" s="11" t="s">
        <v>27</v>
      </c>
      <c r="I70" s="15">
        <v>191</v>
      </c>
      <c r="J70" s="16">
        <f t="shared" si="2"/>
        <v>318.99999999999994</v>
      </c>
      <c r="K70" s="10"/>
      <c r="L70" s="17">
        <v>509.99999999999994</v>
      </c>
      <c r="M70" s="11"/>
      <c r="N70" s="11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</row>
    <row r="71" spans="1:246" s="1" customFormat="1" ht="46.5" customHeight="1">
      <c r="A71" s="73" t="s">
        <v>160</v>
      </c>
      <c r="B71" s="74"/>
      <c r="C71" s="12"/>
      <c r="D71" s="19"/>
      <c r="E71" s="19"/>
      <c r="F71" s="66"/>
      <c r="G71" s="66"/>
      <c r="H71" s="66"/>
      <c r="I71" s="15">
        <f>SUM(I6:I70)</f>
        <v>9644</v>
      </c>
      <c r="J71" s="16">
        <f>SUM(J6:J70)</f>
        <v>13788</v>
      </c>
      <c r="K71" s="10"/>
      <c r="L71" s="64">
        <f>SUM(L6:L70)</f>
        <v>23432</v>
      </c>
      <c r="M71" s="66"/>
      <c r="N71" s="66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</row>
    <row r="72" spans="1:246" s="2" customFormat="1" ht="39" customHeight="1">
      <c r="A72" s="67" t="s">
        <v>18</v>
      </c>
      <c r="B72" s="67"/>
      <c r="C72" s="67"/>
      <c r="D72" s="67"/>
      <c r="E72" s="67"/>
      <c r="F72" s="67"/>
      <c r="G72" s="68" t="s">
        <v>134</v>
      </c>
      <c r="H72" s="69"/>
      <c r="I72" s="69"/>
      <c r="J72" s="69"/>
      <c r="K72" s="69"/>
      <c r="L72" s="69"/>
      <c r="M72" s="69"/>
      <c r="N72" s="69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9"/>
      <c r="IG72" s="9"/>
      <c r="IH72" s="9"/>
      <c r="II72" s="9"/>
      <c r="IJ72" s="9"/>
      <c r="IK72" s="9"/>
      <c r="IL72" s="9"/>
    </row>
  </sheetData>
  <mergeCells count="13">
    <mergeCell ref="A1:B1"/>
    <mergeCell ref="A3:G3"/>
    <mergeCell ref="C4:E4"/>
    <mergeCell ref="F4:H4"/>
    <mergeCell ref="I4:L4"/>
    <mergeCell ref="A2:N2"/>
    <mergeCell ref="A72:F72"/>
    <mergeCell ref="G72:N72"/>
    <mergeCell ref="A4:A5"/>
    <mergeCell ref="B4:B5"/>
    <mergeCell ref="M4:M5"/>
    <mergeCell ref="N4:N5"/>
    <mergeCell ref="A71:B71"/>
  </mergeCells>
  <phoneticPr fontId="10" type="noConversion"/>
  <pageMargins left="0.58958333333333302" right="0.2" top="0.23958333333333301" bottom="0.389583333333333" header="0.15972222222222199" footer="0.3"/>
  <pageSetup paperSize="9" firstPageNumber="4294963191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徐明凤</cp:lastModifiedBy>
  <cp:revision>1</cp:revision>
  <cp:lastPrinted>2021-05-19T23:19:07Z</cp:lastPrinted>
  <dcterms:created xsi:type="dcterms:W3CDTF">2013-08-26T09:38:00Z</dcterms:created>
  <dcterms:modified xsi:type="dcterms:W3CDTF">2021-05-27T05:57:32Z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